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bertomogni/Desktop/Barilla/Reparto D/FILE DEFINITIVI/"/>
    </mc:Choice>
  </mc:AlternateContent>
  <xr:revisionPtr revIDLastSave="0" documentId="13_ncr:1_{4A2FCF65-2681-D143-8352-27359A4E39BB}" xr6:coauthVersionLast="45" xr6:coauthVersionMax="47" xr10:uidLastSave="{00000000-0000-0000-0000-000000000000}"/>
  <bookViews>
    <workbookView xWindow="0" yWindow="460" windowWidth="28800" windowHeight="17540" activeTab="2" xr2:uid="{2F96370F-AFD5-4055-8448-254051BD0998}"/>
  </bookViews>
  <sheets>
    <sheet name="ODM" sheetId="3" r:id="rId1"/>
    <sheet name="VALORI" sheetId="1" r:id="rId2"/>
    <sheet name="CRITICITA" sheetId="2" r:id="rId3"/>
  </sheets>
  <definedNames>
    <definedName name="_xlnm._FilterDatabase" localSheetId="2" hidden="1">CRITICITA!$A$1:$D$1</definedName>
    <definedName name="_xlnm._FilterDatabase" localSheetId="1" hidden="1">VALORI!$A$1:$R$50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O16" i="1"/>
  <c r="O15" i="1"/>
  <c r="O45" i="1"/>
  <c r="O11" i="1"/>
  <c r="O14" i="1"/>
  <c r="O4" i="1"/>
  <c r="O50" i="1"/>
  <c r="O12" i="1"/>
  <c r="O20" i="1"/>
  <c r="O25" i="1"/>
  <c r="O49" i="1"/>
  <c r="O31" i="1"/>
  <c r="O32" i="1"/>
  <c r="O18" i="1"/>
  <c r="O24" i="1"/>
  <c r="O26" i="1"/>
  <c r="O22" i="1"/>
  <c r="O33" i="1"/>
  <c r="O34" i="1"/>
  <c r="O35" i="1"/>
  <c r="O17" i="1"/>
  <c r="O13" i="1"/>
  <c r="O23" i="1"/>
  <c r="O19" i="1"/>
  <c r="O2" i="1"/>
  <c r="O3" i="1"/>
  <c r="O27" i="1"/>
  <c r="O28" i="1"/>
  <c r="O21" i="1"/>
  <c r="O36" i="1"/>
  <c r="O30" i="1"/>
  <c r="O37" i="1"/>
  <c r="O29" i="1"/>
  <c r="O38" i="1"/>
  <c r="O39" i="1"/>
  <c r="O40" i="1"/>
  <c r="O41" i="1"/>
  <c r="O42" i="1"/>
  <c r="O43" i="1"/>
  <c r="O46" i="1"/>
  <c r="O6" i="1"/>
  <c r="O47" i="1"/>
  <c r="O44" i="1"/>
  <c r="O48" i="1"/>
  <c r="O7" i="1"/>
  <c r="O8" i="1"/>
  <c r="O5" i="1"/>
  <c r="O9" i="1"/>
  <c r="Q10" i="1"/>
  <c r="R10" i="1" s="1"/>
  <c r="Q16" i="1"/>
  <c r="R16" i="1" s="1"/>
  <c r="Q15" i="1"/>
  <c r="R15" i="1" s="1"/>
  <c r="Q45" i="1"/>
  <c r="R45" i="1" s="1"/>
  <c r="Q11" i="1"/>
  <c r="R11" i="1" s="1"/>
  <c r="Q14" i="1"/>
  <c r="R14" i="1" s="1"/>
  <c r="Q4" i="1"/>
  <c r="R4" i="1" s="1"/>
  <c r="Q50" i="1"/>
  <c r="R50" i="1" s="1"/>
  <c r="Q12" i="1"/>
  <c r="R12" i="1" s="1"/>
  <c r="Q20" i="1"/>
  <c r="R20" i="1" s="1"/>
  <c r="Q25" i="1"/>
  <c r="R25" i="1" s="1"/>
  <c r="Q49" i="1"/>
  <c r="R49" i="1" s="1"/>
  <c r="Q31" i="1"/>
  <c r="R31" i="1" s="1"/>
  <c r="Q32" i="1"/>
  <c r="R32" i="1" s="1"/>
  <c r="Q18" i="1"/>
  <c r="R18" i="1" s="1"/>
  <c r="Q24" i="1"/>
  <c r="R24" i="1" s="1"/>
  <c r="Q26" i="1"/>
  <c r="R26" i="1" s="1"/>
  <c r="Q22" i="1"/>
  <c r="R22" i="1" s="1"/>
  <c r="Q33" i="1"/>
  <c r="R33" i="1" s="1"/>
  <c r="Q34" i="1"/>
  <c r="R34" i="1" s="1"/>
  <c r="Q35" i="1"/>
  <c r="R35" i="1" s="1"/>
  <c r="Q17" i="1"/>
  <c r="R17" i="1" s="1"/>
  <c r="Q13" i="1"/>
  <c r="R13" i="1" s="1"/>
  <c r="Q23" i="1"/>
  <c r="R23" i="1" s="1"/>
  <c r="Q19" i="1"/>
  <c r="R19" i="1" s="1"/>
  <c r="Q2" i="1"/>
  <c r="R2" i="1" s="1"/>
  <c r="Q3" i="1"/>
  <c r="R3" i="1" s="1"/>
  <c r="Q27" i="1"/>
  <c r="R27" i="1" s="1"/>
  <c r="Q28" i="1"/>
  <c r="R28" i="1" s="1"/>
  <c r="Q21" i="1"/>
  <c r="R21" i="1" s="1"/>
  <c r="Q36" i="1"/>
  <c r="R36" i="1" s="1"/>
  <c r="Q30" i="1"/>
  <c r="R30" i="1" s="1"/>
  <c r="Q37" i="1"/>
  <c r="R37" i="1" s="1"/>
  <c r="Q29" i="1"/>
  <c r="R29" i="1" s="1"/>
  <c r="Q38" i="1"/>
  <c r="R38" i="1" s="1"/>
  <c r="Q39" i="1"/>
  <c r="R39" i="1" s="1"/>
  <c r="Q40" i="1"/>
  <c r="R40" i="1" s="1"/>
  <c r="Q41" i="1"/>
  <c r="R41" i="1" s="1"/>
  <c r="Q42" i="1"/>
  <c r="R42" i="1" s="1"/>
  <c r="Q43" i="1"/>
  <c r="R43" i="1" s="1"/>
  <c r="Q46" i="1"/>
  <c r="R46" i="1" s="1"/>
  <c r="Q6" i="1"/>
  <c r="R6" i="1" s="1"/>
  <c r="Q47" i="1"/>
  <c r="R47" i="1" s="1"/>
  <c r="Q44" i="1"/>
  <c r="R44" i="1" s="1"/>
  <c r="Q48" i="1"/>
  <c r="R48" i="1" s="1"/>
  <c r="Q7" i="1"/>
  <c r="R7" i="1" s="1"/>
  <c r="Q8" i="1"/>
  <c r="R8" i="1" s="1"/>
  <c r="Q5" i="1"/>
  <c r="R5" i="1" s="1"/>
  <c r="Q9" i="1"/>
  <c r="R9" i="1" s="1"/>
  <c r="J10" i="1"/>
  <c r="J16" i="1"/>
  <c r="J15" i="1"/>
  <c r="J45" i="1"/>
  <c r="J11" i="1"/>
  <c r="J14" i="1"/>
  <c r="J50" i="1"/>
  <c r="J12" i="1"/>
  <c r="J20" i="1"/>
  <c r="J25" i="1"/>
  <c r="J49" i="1"/>
  <c r="J31" i="1"/>
  <c r="J32" i="1"/>
  <c r="J18" i="1"/>
  <c r="J24" i="1"/>
  <c r="J26" i="1"/>
  <c r="J22" i="1"/>
  <c r="J17" i="1"/>
  <c r="J13" i="1"/>
  <c r="J23" i="1"/>
  <c r="J19" i="1"/>
  <c r="J2" i="1"/>
  <c r="J3" i="1"/>
  <c r="J27" i="1"/>
  <c r="J28" i="1"/>
  <c r="J21" i="1"/>
  <c r="J30" i="1"/>
  <c r="J29" i="1"/>
  <c r="J46" i="1"/>
  <c r="J6" i="1"/>
  <c r="J47" i="1"/>
  <c r="J48" i="1"/>
  <c r="J7" i="1"/>
  <c r="J8" i="1"/>
  <c r="J5" i="1"/>
  <c r="J9" i="1"/>
</calcChain>
</file>

<file path=xl/sharedStrings.xml><?xml version="1.0" encoding="utf-8"?>
<sst xmlns="http://schemas.openxmlformats.org/spreadsheetml/2006/main" count="1305" uniqueCount="256">
  <si>
    <t>SFARINATI</t>
  </si>
  <si>
    <t>Filtri-Polmone</t>
  </si>
  <si>
    <t>Coclea</t>
  </si>
  <si>
    <t>Serranda</t>
  </si>
  <si>
    <t>LIQUIDI</t>
  </si>
  <si>
    <t>Tubazioni CO2</t>
  </si>
  <si>
    <t>NASTRO VASCONE</t>
  </si>
  <si>
    <t>VASCA</t>
  </si>
  <si>
    <t>ROTOSTAMPO</t>
  </si>
  <si>
    <t>Telo rotativa</t>
  </si>
  <si>
    <t>SGRANELLATORE</t>
  </si>
  <si>
    <t>SPALLE</t>
  </si>
  <si>
    <t>DORATORE</t>
  </si>
  <si>
    <t>NASTRO AURIL</t>
  </si>
  <si>
    <t>NASTRO DORATORE</t>
  </si>
  <si>
    <t>PONTE CONSEGNA</t>
  </si>
  <si>
    <t>QE FORNO</t>
  </si>
  <si>
    <t>ESTRAZIONE FUMI</t>
  </si>
  <si>
    <t>BRUCIATORI</t>
  </si>
  <si>
    <t>Termoregolatore</t>
  </si>
  <si>
    <t>Sonda ionizzazione</t>
  </si>
  <si>
    <t>RETE FORNO</t>
  </si>
  <si>
    <t>GR. CONTINUITA'</t>
  </si>
  <si>
    <t>Ups</t>
  </si>
  <si>
    <t>TAKE OFF</t>
  </si>
  <si>
    <t>NASTRO METAL</t>
  </si>
  <si>
    <t>SOTTO-INSIEME</t>
  </si>
  <si>
    <t>COMPONENTE</t>
  </si>
  <si>
    <t>MODO DI GUASTO</t>
  </si>
  <si>
    <t>EFFETTO</t>
  </si>
  <si>
    <t>CAUSA</t>
  </si>
  <si>
    <t>RPN</t>
  </si>
  <si>
    <t>MATRIX</t>
  </si>
  <si>
    <t>Allarme apertura cancelli</t>
  </si>
  <si>
    <t>Emergenza nel carico dei prodotti</t>
  </si>
  <si>
    <t>Mancato ripristino della centralina di sicurezza</t>
  </si>
  <si>
    <t>Mancato carico prodotti</t>
  </si>
  <si>
    <t>Componente obsoleta o da ripristinare</t>
  </si>
  <si>
    <t>Componente obsoleta o sensore da regolare</t>
  </si>
  <si>
    <t xml:space="preserve">Usura sensore </t>
  </si>
  <si>
    <t>Valvola della serranda non aperta/non chiusa</t>
  </si>
  <si>
    <t>Componente obsoleta o da sistemare</t>
  </si>
  <si>
    <t>Rottura delle tubazioni</t>
  </si>
  <si>
    <t>Perdita di liquido</t>
  </si>
  <si>
    <t>Obsolescenza o mancata manutenzione</t>
  </si>
  <si>
    <t>Malfunzionamento motore</t>
  </si>
  <si>
    <t>Mancata movimentazione nastro</t>
  </si>
  <si>
    <t>Scatto termico</t>
  </si>
  <si>
    <t>Impasti errati</t>
  </si>
  <si>
    <t>Guasto o errata taratatura cella di carico</t>
  </si>
  <si>
    <t>Usura o sfregamento maniche</t>
  </si>
  <si>
    <t>Montaggio/regolazione errati</t>
  </si>
  <si>
    <t>Scheggie di metallo rilevate dal metal</t>
  </si>
  <si>
    <t>Bordo del coltello usurato</t>
  </si>
  <si>
    <t>Rottura nastro habasit</t>
  </si>
  <si>
    <t>Mancata estrazione prodotto</t>
  </si>
  <si>
    <t>Usura</t>
  </si>
  <si>
    <t>Guasto attuatori pneumatici</t>
  </si>
  <si>
    <t>Danno al componente e fermo macchina</t>
  </si>
  <si>
    <t>Componente obsoleta</t>
  </si>
  <si>
    <t>Rottura fotocellula passaggio</t>
  </si>
  <si>
    <t>Mancata lettura prodotto</t>
  </si>
  <si>
    <t>Guasto fotocellula</t>
  </si>
  <si>
    <t xml:space="preserve">Mancanza allineamento prodotto </t>
  </si>
  <si>
    <t>Distribuzione prodotto non regolare</t>
  </si>
  <si>
    <t>Sistema di tensionamento non corretto</t>
  </si>
  <si>
    <t>Rumore anomalo</t>
  </si>
  <si>
    <t>Cuscinetti poco lubrificati</t>
  </si>
  <si>
    <t>Slittamento del telo</t>
  </si>
  <si>
    <t>Usura del rullo traino</t>
  </si>
  <si>
    <t>Anomalia sul tensionamento</t>
  </si>
  <si>
    <t>Rottura motore</t>
  </si>
  <si>
    <t>Mancato sminuzzamento pasta</t>
  </si>
  <si>
    <t>Obsolescenza</t>
  </si>
  <si>
    <t>Estrazione irregolare</t>
  </si>
  <si>
    <t>Rottura / eccessivi giochi meccanici</t>
  </si>
  <si>
    <t>Fuori posizione</t>
  </si>
  <si>
    <t xml:space="preserve">Errata movimentazione salita e discesa </t>
  </si>
  <si>
    <t>Mancata centratura</t>
  </si>
  <si>
    <t>Rottura spine</t>
  </si>
  <si>
    <t>Usurate</t>
  </si>
  <si>
    <t>Rottura rullo</t>
  </si>
  <si>
    <t>Nastro bloccato</t>
  </si>
  <si>
    <t>Usura eccessiva</t>
  </si>
  <si>
    <t>Rottura nastro</t>
  </si>
  <si>
    <t>Contaminazione impasto</t>
  </si>
  <si>
    <t>Uso improprio / usura eccessiva</t>
  </si>
  <si>
    <t>Anomalia inverter</t>
  </si>
  <si>
    <t>rallentamento / nastro bloccato</t>
  </si>
  <si>
    <t>Guasto elettronica</t>
  </si>
  <si>
    <t>Mancata connessione con pilz</t>
  </si>
  <si>
    <t>Fermata banda forno</t>
  </si>
  <si>
    <t>Sbalzo di corrente</t>
  </si>
  <si>
    <t>Mancanza segnale connettori</t>
  </si>
  <si>
    <t>Dispersione elettrica</t>
  </si>
  <si>
    <t>Allarme differenziale, arresto immediato forno</t>
  </si>
  <si>
    <t>Sovraccorrente, obsolescenza</t>
  </si>
  <si>
    <t xml:space="preserve">Blocco zona </t>
  </si>
  <si>
    <t>Mancato raggiungimento setpoint</t>
  </si>
  <si>
    <t>Pressione di linea non conforme</t>
  </si>
  <si>
    <t>Mancato avviamento</t>
  </si>
  <si>
    <t>Malfunzionamento strumento di rilevazione</t>
  </si>
  <si>
    <t>Rottura/guasto sonda</t>
  </si>
  <si>
    <t>Perdita di fiamma</t>
  </si>
  <si>
    <t>Usura della componente</t>
  </si>
  <si>
    <t>Rottura rete</t>
  </si>
  <si>
    <t>Arresto immediato forno, incendio prodotto</t>
  </si>
  <si>
    <t>Rete forno bloccata</t>
  </si>
  <si>
    <t>Usura eccessiva delle parti</t>
  </si>
  <si>
    <t>Possibile contaminazione prodotto, rischio rottura</t>
  </si>
  <si>
    <t>Sfregamento parti/Cuscinetti poco lubrificati</t>
  </si>
  <si>
    <t>Slittamento della rete</t>
  </si>
  <si>
    <t>Prodotto bloccato in forno</t>
  </si>
  <si>
    <t>Danno alla rete e fermo macchina</t>
  </si>
  <si>
    <t>Componente guasta</t>
  </si>
  <si>
    <t>Spegnimento UPS</t>
  </si>
  <si>
    <t>UPS fuori uso</t>
  </si>
  <si>
    <t>Avaria ciclo di carica / Contatti usurati</t>
  </si>
  <si>
    <t>IMPASTATRICE</t>
  </si>
  <si>
    <t>SEVERITY</t>
  </si>
  <si>
    <t>Insignificante</t>
  </si>
  <si>
    <t>Minore</t>
  </si>
  <si>
    <t>Moderato</t>
  </si>
  <si>
    <t>Maggiore</t>
  </si>
  <si>
    <t>Severo</t>
  </si>
  <si>
    <t>OCCURENCE</t>
  </si>
  <si>
    <t>X</t>
  </si>
  <si>
    <t>Quasi certo</t>
  </si>
  <si>
    <t>Probabile</t>
  </si>
  <si>
    <t>Possibile</t>
  </si>
  <si>
    <t>Improbabile</t>
  </si>
  <si>
    <t>Raro</t>
  </si>
  <si>
    <t>FORMATURA</t>
  </si>
  <si>
    <t>COTTURA</t>
  </si>
  <si>
    <t>REPARTO</t>
  </si>
  <si>
    <t>ALIMENTAZIONE ROT</t>
  </si>
  <si>
    <t>N. ZUCCHERATORE</t>
  </si>
  <si>
    <t>STANDARD</t>
  </si>
  <si>
    <t>Pressostato</t>
  </si>
  <si>
    <t>MTBF</t>
  </si>
  <si>
    <t>MTTR</t>
  </si>
  <si>
    <t>INEFFICIENZA</t>
  </si>
  <si>
    <t>#FERMOLINEA</t>
  </si>
  <si>
    <t>Malfunzionamento spalle</t>
  </si>
  <si>
    <t>Rottura sensore sbandamento</t>
  </si>
  <si>
    <t>Malfunzionamento taglio</t>
  </si>
  <si>
    <t>Malfunzionamento celle carico</t>
  </si>
  <si>
    <t>Mancato setpoint</t>
  </si>
  <si>
    <t>Malfunzionamento mot. termico</t>
  </si>
  <si>
    <t>#GUASTI</t>
  </si>
  <si>
    <t>C.INTERVENTO</t>
  </si>
  <si>
    <t>MDO</t>
  </si>
  <si>
    <t>SOSTITUZIONE</t>
  </si>
  <si>
    <t>COSTO TOTALE</t>
  </si>
  <si>
    <t>QE Sfarinati</t>
  </si>
  <si>
    <t>Bilancia vasca</t>
  </si>
  <si>
    <t>Maniche vasca</t>
  </si>
  <si>
    <t>Motore nastro vasca</t>
  </si>
  <si>
    <t>Servomotori spalle</t>
  </si>
  <si>
    <t>Motore sgranellatore</t>
  </si>
  <si>
    <t>Rullo rotativa</t>
  </si>
  <si>
    <t>Centratore rotativa</t>
  </si>
  <si>
    <t>Coltello rotativa</t>
  </si>
  <si>
    <t>Centratore ponte</t>
  </si>
  <si>
    <t>Telo ponte</t>
  </si>
  <si>
    <t>Telo doratore</t>
  </si>
  <si>
    <t>Telo auril</t>
  </si>
  <si>
    <t>Rullo zuccheratore</t>
  </si>
  <si>
    <t>Inverter zuccheratore</t>
  </si>
  <si>
    <t>Telo zuccheratore</t>
  </si>
  <si>
    <t>Castello doratore</t>
  </si>
  <si>
    <t>Centratore alimentaz.</t>
  </si>
  <si>
    <t>Rullo alimentaz.</t>
  </si>
  <si>
    <t>Telo alimentaz.</t>
  </si>
  <si>
    <t>Rullo takeoff</t>
  </si>
  <si>
    <t>Telo takeoff</t>
  </si>
  <si>
    <t>Centratore rete forno</t>
  </si>
  <si>
    <t>Rullo rete forno</t>
  </si>
  <si>
    <t>Rete forno</t>
  </si>
  <si>
    <t>Centralina forno</t>
  </si>
  <si>
    <t>Differenziale forno</t>
  </si>
  <si>
    <t>Telo metal</t>
  </si>
  <si>
    <t>Nastro</t>
  </si>
  <si>
    <t>Quadro</t>
  </si>
  <si>
    <t>Motore</t>
  </si>
  <si>
    <t>Rotativa</t>
  </si>
  <si>
    <t>Forno</t>
  </si>
  <si>
    <t>Impastatrice</t>
  </si>
  <si>
    <t>Doratore</t>
  </si>
  <si>
    <t>Dosaggi</t>
  </si>
  <si>
    <t>TIPOLOGIA</t>
  </si>
  <si>
    <t>Castello</t>
  </si>
  <si>
    <t>Maniche</t>
  </si>
  <si>
    <t>Inverter</t>
  </si>
  <si>
    <t>MOTORE</t>
  </si>
  <si>
    <t>Funzionamento asincrono regolazione spalle</t>
  </si>
  <si>
    <t>Servomotori</t>
  </si>
  <si>
    <t>Malfunzionamento motore termico</t>
  </si>
  <si>
    <t>Telo</t>
  </si>
  <si>
    <t>NASTRO</t>
  </si>
  <si>
    <t>Rullo</t>
  </si>
  <si>
    <t>Rete</t>
  </si>
  <si>
    <t>Rottura sensore sbandamento rete</t>
  </si>
  <si>
    <t>Centratore</t>
  </si>
  <si>
    <t>Malfunzionamento taglio rotativa</t>
  </si>
  <si>
    <t>Coltello</t>
  </si>
  <si>
    <t>Mancanza allineamento prodotto</t>
  </si>
  <si>
    <t>Centralina</t>
  </si>
  <si>
    <t>QUADRO</t>
  </si>
  <si>
    <t>Differenziale</t>
  </si>
  <si>
    <t>Componente</t>
  </si>
  <si>
    <t>Quadro Elettrico</t>
  </si>
  <si>
    <t>Malfunzionamento celle di carico</t>
  </si>
  <si>
    <t>Bilancia</t>
  </si>
  <si>
    <t>SENSORE</t>
  </si>
  <si>
    <t>Sensore</t>
  </si>
  <si>
    <t>Blocco zona</t>
  </si>
  <si>
    <t>Mancato raggiungimento set point</t>
  </si>
  <si>
    <t>Numero</t>
  </si>
  <si>
    <t>RPN medio</t>
  </si>
  <si>
    <t>Usura sensore</t>
  </si>
  <si>
    <t>Usura manica</t>
  </si>
  <si>
    <t>Vasca</t>
  </si>
  <si>
    <t>Malfunzionamento</t>
  </si>
  <si>
    <t>Usura serranda</t>
  </si>
  <si>
    <t>Sfarinati</t>
  </si>
  <si>
    <t>Allarme</t>
  </si>
  <si>
    <t>Quadro elettrico</t>
  </si>
  <si>
    <t>Filtri-polmoni</t>
  </si>
  <si>
    <t>Nastro vascone</t>
  </si>
  <si>
    <t>Funzionamento anomalo</t>
  </si>
  <si>
    <t>Regolazione spalle</t>
  </si>
  <si>
    <t>Formatura</t>
  </si>
  <si>
    <t>Sgranellatore</t>
  </si>
  <si>
    <t>Rottura telo</t>
  </si>
  <si>
    <t>Rotostampo</t>
  </si>
  <si>
    <t>Slittamento</t>
  </si>
  <si>
    <t>Mancanza allineamento</t>
  </si>
  <si>
    <t>Guasto attuatori</t>
  </si>
  <si>
    <t>Rottura fotocellula</t>
  </si>
  <si>
    <t>Ponte di consegna</t>
  </si>
  <si>
    <t>N. Zuccheratore</t>
  </si>
  <si>
    <t>Anomalia</t>
  </si>
  <si>
    <t>Alimentazione rotativa</t>
  </si>
  <si>
    <t>Nastro take off</t>
  </si>
  <si>
    <t>Cottura</t>
  </si>
  <si>
    <t>Dispersione</t>
  </si>
  <si>
    <t>Spegnimento</t>
  </si>
  <si>
    <t>UPS</t>
  </si>
  <si>
    <t>Gruppo continuità</t>
  </si>
  <si>
    <t>Estrazione fumi</t>
  </si>
  <si>
    <t>Bruciatori</t>
  </si>
  <si>
    <t>Rottura sonda</t>
  </si>
  <si>
    <t>TIPO ATTIVITA</t>
  </si>
  <si>
    <t>ODM</t>
  </si>
  <si>
    <t>SOTTOINSIEME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</si>
</sst>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b/>
      <i/>
      <sz val="9"/>
      <color rgb="FF000000"/>
      <name val="Palatino Linotype"/>
      <family val="1"/>
    </font>
    <font>
      <b/>
      <i/>
      <sz val="9"/>
      <color theme="1"/>
      <name val="Palatino Linotype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7010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7" fillId="10" borderId="12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9" fillId="0" borderId="0" xfId="1"/>
    <xf numFmtId="0" fontId="9" fillId="0" borderId="0" xfId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9" fillId="0" borderId="0" xfId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11" fillId="11" borderId="0" xfId="1" applyFont="1" applyFill="1"/>
    <xf numFmtId="0" fontId="11" fillId="11" borderId="0" xfId="1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Normale" xfId="0" builtinId="0"/>
    <cellStyle name="Normale 2" xfId="1" xr:uid="{02644E43-E61D-584A-9ADC-AA5A91879CAF}"/>
  </cellStyles>
  <dxfs count="8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CATEGORIE</a:t>
            </a:r>
            <a:r>
              <a:rPr lang="it-IT" baseline="0"/>
              <a:t> DI GUASTO</a:t>
            </a:r>
            <a:endParaRPr lang="it-IT"/>
          </a:p>
        </c:rich>
      </c:tx>
      <c:layout>
        <c:manualLayout>
          <c:xMode val="edge"/>
          <c:yMode val="edge"/>
          <c:x val="0.31371522309711286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CRITICITA!$H$3</c:f>
              <c:strCache>
                <c:ptCount val="1"/>
                <c:pt idx="0">
                  <c:v>RPN medio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CRITICITA!$G$4:$G$8</c:f>
              <c:strCache>
                <c:ptCount val="5"/>
                <c:pt idx="0">
                  <c:v>Motore</c:v>
                </c:pt>
                <c:pt idx="1">
                  <c:v>Sensore</c:v>
                </c:pt>
                <c:pt idx="2">
                  <c:v>Quadro</c:v>
                </c:pt>
                <c:pt idx="3">
                  <c:v>Nastro</c:v>
                </c:pt>
                <c:pt idx="4">
                  <c:v>Componente</c:v>
                </c:pt>
              </c:strCache>
            </c:strRef>
          </c:cat>
          <c:val>
            <c:numRef>
              <c:f>CRITICITA!$H$4:$H$8</c:f>
              <c:numCache>
                <c:formatCode>General</c:formatCode>
                <c:ptCount val="5"/>
                <c:pt idx="0">
                  <c:v>90</c:v>
                </c:pt>
                <c:pt idx="1">
                  <c:v>99.165999999999997</c:v>
                </c:pt>
                <c:pt idx="2">
                  <c:v>84.4</c:v>
                </c:pt>
                <c:pt idx="3">
                  <c:v>34.43</c:v>
                </c:pt>
                <c:pt idx="4">
                  <c:v>24.3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83-494C-B0C9-564336F7BB28}"/>
            </c:ext>
          </c:extLst>
        </c:ser>
        <c:ser>
          <c:idx val="1"/>
          <c:order val="1"/>
          <c:tx>
            <c:strRef>
              <c:f>CRITICITA!$I$3</c:f>
              <c:strCache>
                <c:ptCount val="1"/>
                <c:pt idx="0">
                  <c:v>Numero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CRITICITA!$G$4:$G$8</c:f>
              <c:strCache>
                <c:ptCount val="5"/>
                <c:pt idx="0">
                  <c:v>Motore</c:v>
                </c:pt>
                <c:pt idx="1">
                  <c:v>Sensore</c:v>
                </c:pt>
                <c:pt idx="2">
                  <c:v>Quadro</c:v>
                </c:pt>
                <c:pt idx="3">
                  <c:v>Nastro</c:v>
                </c:pt>
                <c:pt idx="4">
                  <c:v>Componente</c:v>
                </c:pt>
              </c:strCache>
            </c:strRef>
          </c:cat>
          <c:val>
            <c:numRef>
              <c:f>CRITICITA!$I$4:$I$8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28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83-494C-B0C9-564336F7B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7707664"/>
        <c:axId val="2100237776"/>
      </c:barChart>
      <c:catAx>
        <c:axId val="212770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0237776"/>
        <c:crosses val="autoZero"/>
        <c:auto val="1"/>
        <c:lblAlgn val="ctr"/>
        <c:lblOffset val="100"/>
        <c:noMultiLvlLbl val="0"/>
      </c:catAx>
      <c:valAx>
        <c:axId val="210023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7707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222250</xdr:colOff>
      <xdr:row>13</xdr:row>
      <xdr:rowOff>101023</xdr:rowOff>
    </xdr:from>
    <xdr:to>
      <xdr:col>11</xdr:col>
      <xdr:colOff>666750</xdr:colOff>
      <xdr:row>26</xdr:row>
      <xdr:rowOff>207241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2B344C1-D6F7-4F4E-A1F8-C3859D2C4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ABE7DC-7526-0046-ACF0-6BBAC2757E63}" name="Tabella1" displayName="Tabella1" ref="A1:F182" totalsRowShown="0" headerRowDxfId="7" dataDxfId="6" headerRowCellStyle="Normale 2">
  <autoFilter ref="A1:F182" xr:uid="{DAEDE311-76F4-244F-8D34-3604BC653F97}"/>
  <tableColumns count="6">
    <tableColumn id="1" xr3:uid="{4F4ABB32-8C7C-7849-9A14-14BE0EB55227}" name="REPARTO" dataDxfId="5" dataCellStyle="Normale 2"/>
    <tableColumn id="2" xr3:uid="{B72FF823-6869-BB49-8F2F-02B3FE1C22ED}" name="SOTTOINSIEME" dataDxfId="4" dataCellStyle="Normale 2"/>
    <tableColumn id="3" xr3:uid="{8BD9D92A-03BD-5E4E-AD37-8CB8EAF8889E}" name="COMPONENTE" dataDxfId="3" dataCellStyle="Normale 2"/>
    <tableColumn id="4" xr3:uid="{83BB7F23-F07E-3D40-B783-6CB572D265FD}" name="ODM" dataDxfId="2" dataCellStyle="Normale 2"/>
    <tableColumn id="5" xr3:uid="{66FB2490-3528-FD42-B590-7FFA95353228}" name="MODO DI GUASTO" dataDxfId="1" dataCellStyle="Normale 2"/>
    <tableColumn id="6" xr3:uid="{E9CEC1A5-D470-4544-8AAF-8AE57D8B723F}" name="TIPO ATTIVITA" dataDxfId="0" dataCellStyle="Normale 2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A8FCE-798A-4641-82AD-FA9D1D0E9223}">
  <dimension ref="A1:F182"/>
  <sheetViews>
    <sheetView topLeftCell="A101" workbookViewId="0">
      <selection activeCell="I23" sqref="I23"/>
    </sheetView>
  </sheetViews>
  <sheetFormatPr baseColWidth="10" defaultRowHeight="15" x14ac:dyDescent="0.2"/>
  <cols>
    <col min="1" max="1" width="10.6640625" style="33" bestFit="1" customWidth="1"/>
    <col min="2" max="2" width="18.5" style="33" bestFit="1" customWidth="1"/>
    <col min="3" max="3" width="15.33203125" style="33" bestFit="1" customWidth="1"/>
    <col min="4" max="4" width="8.1640625" style="33" bestFit="1" customWidth="1"/>
    <col min="5" max="5" width="20.1640625" style="33" bestFit="1" customWidth="1"/>
    <col min="6" max="6" width="14.5" style="34" bestFit="1" customWidth="1"/>
    <col min="7" max="16384" width="10.83203125" style="33"/>
  </cols>
  <sheetData>
    <row r="1" spans="1:6" x14ac:dyDescent="0.2">
      <c r="A1" s="39" t="s">
        <v>134</v>
      </c>
      <c r="B1" s="39" t="s">
        <v>255</v>
      </c>
      <c r="C1" s="39" t="s">
        <v>27</v>
      </c>
      <c r="D1" s="39" t="s">
        <v>254</v>
      </c>
      <c r="E1" s="39" t="s">
        <v>28</v>
      </c>
      <c r="F1" s="40" t="s">
        <v>253</v>
      </c>
    </row>
    <row r="2" spans="1:6" x14ac:dyDescent="0.2">
      <c r="A2" s="33" t="s">
        <v>245</v>
      </c>
      <c r="B2" s="33" t="s">
        <v>251</v>
      </c>
      <c r="C2" s="33" t="s">
        <v>20</v>
      </c>
      <c r="D2" s="34">
        <v>6969722</v>
      </c>
      <c r="E2" s="33" t="s">
        <v>252</v>
      </c>
      <c r="F2" s="34">
        <v>501</v>
      </c>
    </row>
    <row r="3" spans="1:6" x14ac:dyDescent="0.2">
      <c r="A3" s="33" t="s">
        <v>245</v>
      </c>
      <c r="B3" s="33" t="s">
        <v>251</v>
      </c>
      <c r="C3" s="33" t="s">
        <v>20</v>
      </c>
      <c r="D3" s="34">
        <v>6946512</v>
      </c>
      <c r="E3" s="33" t="s">
        <v>252</v>
      </c>
      <c r="F3" s="34">
        <v>502</v>
      </c>
    </row>
    <row r="4" spans="1:6" x14ac:dyDescent="0.2">
      <c r="A4" s="33" t="s">
        <v>245</v>
      </c>
      <c r="B4" s="33" t="s">
        <v>251</v>
      </c>
      <c r="C4" s="33" t="s">
        <v>20</v>
      </c>
      <c r="D4" s="34">
        <v>6918919</v>
      </c>
      <c r="E4" s="33" t="s">
        <v>252</v>
      </c>
      <c r="F4" s="34">
        <v>501</v>
      </c>
    </row>
    <row r="5" spans="1:6" x14ac:dyDescent="0.2">
      <c r="A5" s="33" t="s">
        <v>245</v>
      </c>
      <c r="B5" s="33" t="s">
        <v>251</v>
      </c>
      <c r="C5" s="33" t="s">
        <v>20</v>
      </c>
      <c r="D5" s="34">
        <v>6809151</v>
      </c>
      <c r="E5" s="33" t="s">
        <v>252</v>
      </c>
      <c r="F5" s="34">
        <v>501</v>
      </c>
    </row>
    <row r="6" spans="1:6" x14ac:dyDescent="0.2">
      <c r="A6" s="33" t="s">
        <v>245</v>
      </c>
      <c r="B6" s="33" t="s">
        <v>251</v>
      </c>
      <c r="C6" s="33" t="s">
        <v>20</v>
      </c>
      <c r="D6" s="34">
        <v>6797999</v>
      </c>
      <c r="E6" s="33" t="s">
        <v>252</v>
      </c>
      <c r="F6" s="34">
        <v>501</v>
      </c>
    </row>
    <row r="7" spans="1:6" x14ac:dyDescent="0.2">
      <c r="A7" s="33" t="s">
        <v>245</v>
      </c>
      <c r="B7" s="33" t="s">
        <v>251</v>
      </c>
      <c r="C7" s="33" t="s">
        <v>20</v>
      </c>
      <c r="D7" s="34">
        <v>6670988</v>
      </c>
      <c r="E7" s="33" t="s">
        <v>252</v>
      </c>
      <c r="F7" s="34">
        <v>502</v>
      </c>
    </row>
    <row r="8" spans="1:6" x14ac:dyDescent="0.2">
      <c r="A8" s="33" t="s">
        <v>245</v>
      </c>
      <c r="B8" s="33" t="s">
        <v>251</v>
      </c>
      <c r="C8" s="33" t="s">
        <v>20</v>
      </c>
      <c r="D8" s="34">
        <v>6595369</v>
      </c>
      <c r="E8" s="33" t="s">
        <v>252</v>
      </c>
      <c r="F8" s="34">
        <v>502</v>
      </c>
    </row>
    <row r="9" spans="1:6" x14ac:dyDescent="0.2">
      <c r="A9" s="33" t="s">
        <v>245</v>
      </c>
      <c r="B9" s="33" t="s">
        <v>251</v>
      </c>
      <c r="C9" s="33" t="s">
        <v>20</v>
      </c>
      <c r="D9" s="34">
        <v>6590814</v>
      </c>
      <c r="E9" s="33" t="s">
        <v>252</v>
      </c>
      <c r="F9" s="34">
        <v>502</v>
      </c>
    </row>
    <row r="10" spans="1:6" x14ac:dyDescent="0.2">
      <c r="A10" s="33" t="s">
        <v>245</v>
      </c>
      <c r="B10" s="33" t="s">
        <v>251</v>
      </c>
      <c r="C10" s="33" t="s">
        <v>20</v>
      </c>
      <c r="D10" s="34">
        <v>6555112</v>
      </c>
      <c r="E10" s="33" t="s">
        <v>252</v>
      </c>
      <c r="F10" s="34">
        <v>502</v>
      </c>
    </row>
    <row r="11" spans="1:6" x14ac:dyDescent="0.2">
      <c r="A11" s="33" t="s">
        <v>245</v>
      </c>
      <c r="B11" s="33" t="s">
        <v>251</v>
      </c>
      <c r="C11" s="33" t="s">
        <v>20</v>
      </c>
      <c r="D11" s="34">
        <v>6270436</v>
      </c>
      <c r="E11" s="33" t="s">
        <v>252</v>
      </c>
      <c r="F11" s="34">
        <v>502</v>
      </c>
    </row>
    <row r="12" spans="1:6" x14ac:dyDescent="0.2">
      <c r="A12" s="33" t="s">
        <v>245</v>
      </c>
      <c r="B12" s="33" t="s">
        <v>251</v>
      </c>
      <c r="C12" s="33" t="s">
        <v>20</v>
      </c>
      <c r="D12" s="34">
        <v>6269400</v>
      </c>
      <c r="E12" s="33" t="s">
        <v>252</v>
      </c>
      <c r="F12" s="34">
        <v>501</v>
      </c>
    </row>
    <row r="13" spans="1:6" x14ac:dyDescent="0.2">
      <c r="A13" s="33" t="s">
        <v>245</v>
      </c>
      <c r="B13" s="33" t="s">
        <v>251</v>
      </c>
      <c r="C13" s="33" t="s">
        <v>20</v>
      </c>
      <c r="D13" s="34">
        <v>6269260</v>
      </c>
      <c r="E13" s="33" t="s">
        <v>252</v>
      </c>
      <c r="F13" s="34">
        <v>501</v>
      </c>
    </row>
    <row r="14" spans="1:6" x14ac:dyDescent="0.2">
      <c r="A14" s="33" t="s">
        <v>245</v>
      </c>
      <c r="B14" s="33" t="s">
        <v>251</v>
      </c>
      <c r="C14" s="33" t="s">
        <v>20</v>
      </c>
      <c r="D14" s="34">
        <v>6251984</v>
      </c>
      <c r="E14" s="33" t="s">
        <v>252</v>
      </c>
      <c r="F14" s="34">
        <v>501</v>
      </c>
    </row>
    <row r="15" spans="1:6" x14ac:dyDescent="0.2">
      <c r="A15" s="33" t="s">
        <v>245</v>
      </c>
      <c r="B15" s="33" t="s">
        <v>251</v>
      </c>
      <c r="C15" s="33" t="s">
        <v>20</v>
      </c>
      <c r="D15" s="34">
        <v>6169740</v>
      </c>
      <c r="E15" s="33" t="s">
        <v>252</v>
      </c>
      <c r="F15" s="34">
        <v>501</v>
      </c>
    </row>
    <row r="16" spans="1:6" x14ac:dyDescent="0.2">
      <c r="A16" s="33" t="s">
        <v>245</v>
      </c>
      <c r="B16" s="33" t="s">
        <v>251</v>
      </c>
      <c r="C16" s="33" t="s">
        <v>19</v>
      </c>
      <c r="D16" s="34">
        <v>6954421</v>
      </c>
      <c r="E16" s="33" t="s">
        <v>147</v>
      </c>
      <c r="F16" s="34">
        <v>502</v>
      </c>
    </row>
    <row r="17" spans="1:6" x14ac:dyDescent="0.2">
      <c r="A17" s="33" t="s">
        <v>245</v>
      </c>
      <c r="B17" s="33" t="s">
        <v>251</v>
      </c>
      <c r="C17" s="33" t="s">
        <v>19</v>
      </c>
      <c r="D17" s="34">
        <v>6809024</v>
      </c>
      <c r="E17" s="33" t="s">
        <v>147</v>
      </c>
      <c r="F17" s="34">
        <v>502</v>
      </c>
    </row>
    <row r="18" spans="1:6" x14ac:dyDescent="0.2">
      <c r="A18" s="33" t="s">
        <v>245</v>
      </c>
      <c r="B18" s="33" t="s">
        <v>251</v>
      </c>
      <c r="C18" s="33" t="s">
        <v>19</v>
      </c>
      <c r="D18" s="34">
        <v>6747523</v>
      </c>
      <c r="E18" s="33" t="s">
        <v>147</v>
      </c>
      <c r="F18" s="34">
        <v>502</v>
      </c>
    </row>
    <row r="19" spans="1:6" x14ac:dyDescent="0.2">
      <c r="A19" s="33" t="s">
        <v>245</v>
      </c>
      <c r="B19" s="33" t="s">
        <v>251</v>
      </c>
      <c r="C19" s="33" t="s">
        <v>19</v>
      </c>
      <c r="D19" s="34">
        <v>6608833</v>
      </c>
      <c r="E19" s="33" t="s">
        <v>147</v>
      </c>
      <c r="F19" s="34">
        <v>502</v>
      </c>
    </row>
    <row r="20" spans="1:6" x14ac:dyDescent="0.2">
      <c r="A20" s="33" t="s">
        <v>245</v>
      </c>
      <c r="B20" s="33" t="s">
        <v>251</v>
      </c>
      <c r="C20" s="33" t="s">
        <v>19</v>
      </c>
      <c r="D20" s="34">
        <v>6609119</v>
      </c>
      <c r="E20" s="33" t="s">
        <v>147</v>
      </c>
      <c r="F20" s="35">
        <v>500</v>
      </c>
    </row>
    <row r="21" spans="1:6" x14ac:dyDescent="0.2">
      <c r="A21" s="33" t="s">
        <v>245</v>
      </c>
      <c r="B21" s="33" t="s">
        <v>251</v>
      </c>
      <c r="C21" s="33" t="s">
        <v>19</v>
      </c>
      <c r="D21" s="34">
        <v>6414158</v>
      </c>
      <c r="E21" s="33" t="s">
        <v>147</v>
      </c>
      <c r="F21" s="34">
        <v>501</v>
      </c>
    </row>
    <row r="22" spans="1:6" x14ac:dyDescent="0.2">
      <c r="A22" s="33" t="s">
        <v>245</v>
      </c>
      <c r="B22" s="33" t="s">
        <v>250</v>
      </c>
      <c r="C22" s="33" t="s">
        <v>138</v>
      </c>
      <c r="D22" s="34">
        <v>6529461</v>
      </c>
      <c r="E22" s="33" t="s">
        <v>216</v>
      </c>
      <c r="F22" s="34">
        <v>502</v>
      </c>
    </row>
    <row r="23" spans="1:6" x14ac:dyDescent="0.2">
      <c r="A23" s="33" t="s">
        <v>245</v>
      </c>
      <c r="B23" s="33" t="s">
        <v>250</v>
      </c>
      <c r="C23" s="33" t="s">
        <v>138</v>
      </c>
      <c r="D23" s="34">
        <v>6441920</v>
      </c>
      <c r="E23" s="33" t="s">
        <v>216</v>
      </c>
      <c r="F23" s="34">
        <v>501</v>
      </c>
    </row>
    <row r="24" spans="1:6" x14ac:dyDescent="0.2">
      <c r="A24" s="33" t="s">
        <v>245</v>
      </c>
      <c r="B24" s="33" t="s">
        <v>250</v>
      </c>
      <c r="C24" s="33" t="s">
        <v>138</v>
      </c>
      <c r="D24" s="34">
        <v>6339942</v>
      </c>
      <c r="E24" s="33" t="s">
        <v>216</v>
      </c>
      <c r="F24" s="35">
        <v>500</v>
      </c>
    </row>
    <row r="25" spans="1:6" x14ac:dyDescent="0.2">
      <c r="A25" s="33" t="s">
        <v>245</v>
      </c>
      <c r="B25" s="33" t="s">
        <v>250</v>
      </c>
      <c r="C25" s="33" t="s">
        <v>138</v>
      </c>
      <c r="D25" s="34">
        <v>6211980</v>
      </c>
      <c r="E25" s="33" t="s">
        <v>216</v>
      </c>
      <c r="F25" s="34">
        <v>501</v>
      </c>
    </row>
    <row r="26" spans="1:6" x14ac:dyDescent="0.2">
      <c r="A26" s="33" t="s">
        <v>245</v>
      </c>
      <c r="B26" s="33" t="s">
        <v>249</v>
      </c>
      <c r="C26" s="33" t="s">
        <v>248</v>
      </c>
      <c r="D26" s="34">
        <v>6868477</v>
      </c>
      <c r="E26" s="33" t="s">
        <v>247</v>
      </c>
      <c r="F26" s="34">
        <v>501</v>
      </c>
    </row>
    <row r="27" spans="1:6" x14ac:dyDescent="0.2">
      <c r="A27" s="33" t="s">
        <v>245</v>
      </c>
      <c r="B27" s="33" t="s">
        <v>249</v>
      </c>
      <c r="C27" s="33" t="s">
        <v>248</v>
      </c>
      <c r="D27" s="34">
        <v>6867086</v>
      </c>
      <c r="E27" s="33" t="s">
        <v>247</v>
      </c>
      <c r="F27" s="34">
        <v>501</v>
      </c>
    </row>
    <row r="28" spans="1:6" x14ac:dyDescent="0.2">
      <c r="A28" s="33" t="s">
        <v>245</v>
      </c>
      <c r="B28" s="33" t="s">
        <v>227</v>
      </c>
      <c r="C28" s="33" t="s">
        <v>207</v>
      </c>
      <c r="D28" s="34">
        <v>6481952</v>
      </c>
      <c r="E28" s="33" t="s">
        <v>100</v>
      </c>
      <c r="F28" s="35">
        <v>500</v>
      </c>
    </row>
    <row r="29" spans="1:6" x14ac:dyDescent="0.2">
      <c r="A29" s="33" t="s">
        <v>245</v>
      </c>
      <c r="B29" s="33" t="s">
        <v>227</v>
      </c>
      <c r="C29" s="33" t="s">
        <v>207</v>
      </c>
      <c r="D29" s="34">
        <v>6753397</v>
      </c>
      <c r="E29" s="33" t="s">
        <v>100</v>
      </c>
      <c r="F29" s="35">
        <v>500</v>
      </c>
    </row>
    <row r="30" spans="1:6" x14ac:dyDescent="0.2">
      <c r="A30" s="33" t="s">
        <v>245</v>
      </c>
      <c r="B30" s="33" t="s">
        <v>227</v>
      </c>
      <c r="C30" s="33" t="s">
        <v>209</v>
      </c>
      <c r="D30" s="38">
        <v>6971005</v>
      </c>
      <c r="E30" s="33" t="s">
        <v>246</v>
      </c>
      <c r="F30" s="34">
        <v>501</v>
      </c>
    </row>
    <row r="31" spans="1:6" x14ac:dyDescent="0.2">
      <c r="A31" s="33" t="s">
        <v>245</v>
      </c>
      <c r="B31" s="33" t="s">
        <v>227</v>
      </c>
      <c r="C31" s="33" t="s">
        <v>209</v>
      </c>
      <c r="D31" s="38">
        <v>6965722</v>
      </c>
      <c r="E31" s="33" t="s">
        <v>246</v>
      </c>
      <c r="F31" s="35">
        <v>500</v>
      </c>
    </row>
    <row r="32" spans="1:6" x14ac:dyDescent="0.2">
      <c r="A32" s="33" t="s">
        <v>245</v>
      </c>
      <c r="B32" s="33" t="s">
        <v>178</v>
      </c>
      <c r="C32" s="33" t="s">
        <v>203</v>
      </c>
      <c r="D32" s="34">
        <v>6293005</v>
      </c>
      <c r="E32" s="33" t="s">
        <v>238</v>
      </c>
      <c r="F32" s="35">
        <v>500</v>
      </c>
    </row>
    <row r="33" spans="1:6" x14ac:dyDescent="0.2">
      <c r="A33" s="33" t="s">
        <v>245</v>
      </c>
      <c r="B33" s="33" t="s">
        <v>244</v>
      </c>
      <c r="C33" s="33" t="s">
        <v>200</v>
      </c>
      <c r="D33" s="34">
        <v>6906463</v>
      </c>
      <c r="E33" s="33" t="s">
        <v>66</v>
      </c>
      <c r="F33" s="34">
        <v>501</v>
      </c>
    </row>
    <row r="34" spans="1:6" x14ac:dyDescent="0.2">
      <c r="A34" s="33" t="s">
        <v>245</v>
      </c>
      <c r="B34" s="33" t="s">
        <v>244</v>
      </c>
      <c r="C34" s="33" t="s">
        <v>200</v>
      </c>
      <c r="D34" s="34">
        <v>6403505</v>
      </c>
      <c r="E34" s="33" t="s">
        <v>66</v>
      </c>
      <c r="F34" s="35">
        <v>500</v>
      </c>
    </row>
    <row r="35" spans="1:6" x14ac:dyDescent="0.2">
      <c r="A35" s="33" t="s">
        <v>245</v>
      </c>
      <c r="B35" s="33" t="s">
        <v>244</v>
      </c>
      <c r="C35" s="33" t="s">
        <v>200</v>
      </c>
      <c r="D35" s="34">
        <v>6377419</v>
      </c>
      <c r="E35" s="33" t="s">
        <v>66</v>
      </c>
      <c r="F35" s="34">
        <v>501</v>
      </c>
    </row>
    <row r="36" spans="1:6" x14ac:dyDescent="0.2">
      <c r="A36" s="33" t="s">
        <v>232</v>
      </c>
      <c r="B36" s="33" t="s">
        <v>243</v>
      </c>
      <c r="C36" s="33" t="s">
        <v>203</v>
      </c>
      <c r="D36" s="37">
        <v>6541709</v>
      </c>
      <c r="E36" s="33" t="s">
        <v>238</v>
      </c>
      <c r="F36" s="34">
        <v>501</v>
      </c>
    </row>
    <row r="37" spans="1:6" x14ac:dyDescent="0.2">
      <c r="A37" s="33" t="s">
        <v>232</v>
      </c>
      <c r="B37" s="33" t="s">
        <v>243</v>
      </c>
      <c r="C37" s="33" t="s">
        <v>203</v>
      </c>
      <c r="D37" s="37">
        <v>6510977</v>
      </c>
      <c r="E37" s="33" t="s">
        <v>238</v>
      </c>
      <c r="F37" s="34">
        <v>501</v>
      </c>
    </row>
    <row r="38" spans="1:6" x14ac:dyDescent="0.2">
      <c r="A38" s="33" t="s">
        <v>232</v>
      </c>
      <c r="B38" s="33" t="s">
        <v>243</v>
      </c>
      <c r="C38" s="33" t="s">
        <v>203</v>
      </c>
      <c r="D38" s="37">
        <v>6531198</v>
      </c>
      <c r="E38" s="33" t="s">
        <v>238</v>
      </c>
      <c r="F38" s="34">
        <v>501</v>
      </c>
    </row>
    <row r="39" spans="1:6" x14ac:dyDescent="0.2">
      <c r="A39" s="33" t="s">
        <v>232</v>
      </c>
      <c r="B39" s="33" t="s">
        <v>243</v>
      </c>
      <c r="C39" s="33" t="s">
        <v>203</v>
      </c>
      <c r="D39" s="37">
        <v>6498614</v>
      </c>
      <c r="E39" s="33" t="s">
        <v>238</v>
      </c>
      <c r="F39" s="35">
        <v>500</v>
      </c>
    </row>
    <row r="40" spans="1:6" x14ac:dyDescent="0.2">
      <c r="A40" s="33" t="s">
        <v>232</v>
      </c>
      <c r="B40" s="33" t="s">
        <v>243</v>
      </c>
      <c r="C40" s="33" t="s">
        <v>200</v>
      </c>
      <c r="D40" s="37">
        <v>6904681</v>
      </c>
      <c r="E40" s="33" t="s">
        <v>237</v>
      </c>
      <c r="F40" s="35">
        <v>500</v>
      </c>
    </row>
    <row r="41" spans="1:6" x14ac:dyDescent="0.2">
      <c r="A41" s="33" t="s">
        <v>232</v>
      </c>
      <c r="B41" s="33" t="s">
        <v>243</v>
      </c>
      <c r="C41" s="33" t="s">
        <v>200</v>
      </c>
      <c r="D41" s="37">
        <v>6888225</v>
      </c>
      <c r="E41" s="33" t="s">
        <v>237</v>
      </c>
      <c r="F41" s="34">
        <v>501</v>
      </c>
    </row>
    <row r="42" spans="1:6" x14ac:dyDescent="0.2">
      <c r="A42" s="33" t="s">
        <v>232</v>
      </c>
      <c r="B42" s="33" t="s">
        <v>243</v>
      </c>
      <c r="C42" s="33" t="s">
        <v>200</v>
      </c>
      <c r="D42" s="37">
        <v>6144751</v>
      </c>
      <c r="E42" s="33" t="s">
        <v>237</v>
      </c>
      <c r="F42" s="34">
        <v>501</v>
      </c>
    </row>
    <row r="43" spans="1:6" x14ac:dyDescent="0.2">
      <c r="A43" s="33" t="s">
        <v>232</v>
      </c>
      <c r="B43" s="33" t="s">
        <v>243</v>
      </c>
      <c r="C43" s="33" t="s">
        <v>200</v>
      </c>
      <c r="D43" s="37">
        <v>6723706</v>
      </c>
      <c r="E43" s="33" t="s">
        <v>81</v>
      </c>
      <c r="F43" s="35">
        <v>500</v>
      </c>
    </row>
    <row r="44" spans="1:6" x14ac:dyDescent="0.2">
      <c r="A44" s="33" t="s">
        <v>232</v>
      </c>
      <c r="B44" s="33" t="s">
        <v>188</v>
      </c>
      <c r="C44" s="33" t="s">
        <v>191</v>
      </c>
      <c r="D44" s="37">
        <v>6329808</v>
      </c>
      <c r="E44" s="33" t="s">
        <v>76</v>
      </c>
      <c r="F44" s="34">
        <v>501</v>
      </c>
    </row>
    <row r="45" spans="1:6" x14ac:dyDescent="0.2">
      <c r="A45" s="33" t="s">
        <v>232</v>
      </c>
      <c r="B45" s="33" t="s">
        <v>188</v>
      </c>
      <c r="C45" s="33" t="s">
        <v>191</v>
      </c>
      <c r="D45" s="37">
        <v>6299194</v>
      </c>
      <c r="E45" s="33" t="s">
        <v>76</v>
      </c>
      <c r="F45" s="35">
        <v>500</v>
      </c>
    </row>
    <row r="46" spans="1:6" x14ac:dyDescent="0.2">
      <c r="A46" s="33" t="s">
        <v>232</v>
      </c>
      <c r="B46" s="33" t="s">
        <v>188</v>
      </c>
      <c r="C46" s="33" t="s">
        <v>191</v>
      </c>
      <c r="D46" s="36">
        <v>6262978</v>
      </c>
      <c r="E46" s="33" t="s">
        <v>79</v>
      </c>
      <c r="F46" s="34">
        <v>501</v>
      </c>
    </row>
    <row r="47" spans="1:6" x14ac:dyDescent="0.2">
      <c r="A47" s="33" t="s">
        <v>232</v>
      </c>
      <c r="B47" s="33" t="s">
        <v>241</v>
      </c>
      <c r="C47" s="33" t="s">
        <v>193</v>
      </c>
      <c r="D47" s="36">
        <v>6699944</v>
      </c>
      <c r="E47" s="33" t="s">
        <v>242</v>
      </c>
      <c r="F47" s="35">
        <v>500</v>
      </c>
    </row>
    <row r="48" spans="1:6" x14ac:dyDescent="0.2">
      <c r="A48" s="33" t="s">
        <v>232</v>
      </c>
      <c r="B48" s="33" t="s">
        <v>241</v>
      </c>
      <c r="C48" s="33" t="s">
        <v>200</v>
      </c>
      <c r="D48" s="37">
        <v>6496979</v>
      </c>
      <c r="E48" s="33" t="s">
        <v>237</v>
      </c>
      <c r="F48" s="35">
        <v>500</v>
      </c>
    </row>
    <row r="49" spans="1:6" x14ac:dyDescent="0.2">
      <c r="A49" s="33" t="s">
        <v>232</v>
      </c>
      <c r="B49" s="33" t="s">
        <v>241</v>
      </c>
      <c r="C49" s="33" t="s">
        <v>200</v>
      </c>
      <c r="D49" s="37">
        <v>6435039</v>
      </c>
      <c r="E49" s="33" t="s">
        <v>237</v>
      </c>
      <c r="F49" s="35">
        <v>500</v>
      </c>
    </row>
    <row r="50" spans="1:6" x14ac:dyDescent="0.2">
      <c r="A50" s="33" t="s">
        <v>232</v>
      </c>
      <c r="B50" s="33" t="s">
        <v>241</v>
      </c>
      <c r="C50" s="33" t="s">
        <v>200</v>
      </c>
      <c r="D50" s="37">
        <v>6371460</v>
      </c>
      <c r="E50" s="33" t="s">
        <v>237</v>
      </c>
      <c r="F50" s="34">
        <v>501</v>
      </c>
    </row>
    <row r="51" spans="1:6" x14ac:dyDescent="0.2">
      <c r="A51" s="33" t="s">
        <v>232</v>
      </c>
      <c r="B51" s="33" t="s">
        <v>241</v>
      </c>
      <c r="C51" s="33" t="s">
        <v>200</v>
      </c>
      <c r="D51" s="37">
        <v>6294650</v>
      </c>
      <c r="E51" s="33" t="s">
        <v>237</v>
      </c>
      <c r="F51" s="35">
        <v>500</v>
      </c>
    </row>
    <row r="52" spans="1:6" x14ac:dyDescent="0.2">
      <c r="A52" s="33" t="s">
        <v>232</v>
      </c>
      <c r="B52" s="33" t="s">
        <v>241</v>
      </c>
      <c r="C52" s="33" t="s">
        <v>200</v>
      </c>
      <c r="D52" s="37">
        <v>6295001</v>
      </c>
      <c r="E52" s="33" t="s">
        <v>237</v>
      </c>
      <c r="F52" s="35">
        <v>500</v>
      </c>
    </row>
    <row r="53" spans="1:6" x14ac:dyDescent="0.2">
      <c r="A53" s="33" t="s">
        <v>232</v>
      </c>
      <c r="B53" s="33" t="s">
        <v>241</v>
      </c>
      <c r="C53" s="33" t="s">
        <v>200</v>
      </c>
      <c r="D53" s="37">
        <v>6294415</v>
      </c>
      <c r="E53" s="33" t="s">
        <v>237</v>
      </c>
      <c r="F53" s="34">
        <v>501</v>
      </c>
    </row>
    <row r="54" spans="1:6" x14ac:dyDescent="0.2">
      <c r="A54" s="33" t="s">
        <v>232</v>
      </c>
      <c r="B54" s="33" t="s">
        <v>241</v>
      </c>
      <c r="C54" s="33" t="s">
        <v>200</v>
      </c>
      <c r="D54" s="37">
        <v>6281188</v>
      </c>
      <c r="E54" s="33" t="s">
        <v>237</v>
      </c>
      <c r="F54" s="34">
        <v>501</v>
      </c>
    </row>
    <row r="55" spans="1:6" x14ac:dyDescent="0.2">
      <c r="A55" s="33" t="s">
        <v>232</v>
      </c>
      <c r="B55" s="33" t="s">
        <v>241</v>
      </c>
      <c r="C55" s="33" t="s">
        <v>200</v>
      </c>
      <c r="D55" s="37">
        <v>6280066</v>
      </c>
      <c r="E55" s="33" t="s">
        <v>237</v>
      </c>
      <c r="F55" s="34">
        <v>501</v>
      </c>
    </row>
    <row r="56" spans="1:6" x14ac:dyDescent="0.2">
      <c r="A56" s="33" t="s">
        <v>232</v>
      </c>
      <c r="B56" s="33" t="s">
        <v>241</v>
      </c>
      <c r="C56" s="33" t="s">
        <v>200</v>
      </c>
      <c r="D56" s="36">
        <v>6280219</v>
      </c>
      <c r="E56" s="33" t="s">
        <v>237</v>
      </c>
      <c r="F56" s="34">
        <v>501</v>
      </c>
    </row>
    <row r="57" spans="1:6" x14ac:dyDescent="0.2">
      <c r="A57" s="33" t="s">
        <v>232</v>
      </c>
      <c r="B57" s="33" t="s">
        <v>241</v>
      </c>
      <c r="C57" s="33" t="s">
        <v>200</v>
      </c>
      <c r="D57" s="37">
        <v>6233481</v>
      </c>
      <c r="E57" s="33" t="s">
        <v>237</v>
      </c>
      <c r="F57" s="35">
        <v>500</v>
      </c>
    </row>
    <row r="58" spans="1:6" x14ac:dyDescent="0.2">
      <c r="A58" s="33" t="s">
        <v>232</v>
      </c>
      <c r="B58" s="33" t="s">
        <v>241</v>
      </c>
      <c r="C58" s="33" t="s">
        <v>200</v>
      </c>
      <c r="D58" s="37">
        <v>6199668</v>
      </c>
      <c r="E58" s="33" t="s">
        <v>237</v>
      </c>
      <c r="F58" s="35">
        <v>500</v>
      </c>
    </row>
    <row r="59" spans="1:6" x14ac:dyDescent="0.2">
      <c r="A59" s="33" t="s">
        <v>232</v>
      </c>
      <c r="B59" s="33" t="s">
        <v>241</v>
      </c>
      <c r="C59" s="33" t="s">
        <v>200</v>
      </c>
      <c r="D59" s="37">
        <v>6135170</v>
      </c>
      <c r="E59" s="33" t="s">
        <v>237</v>
      </c>
      <c r="F59" s="34">
        <v>501</v>
      </c>
    </row>
    <row r="60" spans="1:6" x14ac:dyDescent="0.2">
      <c r="A60" s="33" t="s">
        <v>232</v>
      </c>
      <c r="B60" s="33" t="s">
        <v>241</v>
      </c>
      <c r="C60" s="33" t="s">
        <v>200</v>
      </c>
      <c r="D60" s="37">
        <v>6129382</v>
      </c>
      <c r="E60" s="33" t="s">
        <v>237</v>
      </c>
      <c r="F60" s="34">
        <v>501</v>
      </c>
    </row>
    <row r="61" spans="1:6" x14ac:dyDescent="0.2">
      <c r="A61" s="33" t="s">
        <v>232</v>
      </c>
      <c r="B61" s="33" t="s">
        <v>241</v>
      </c>
      <c r="C61" s="33" t="s">
        <v>200</v>
      </c>
      <c r="D61" s="37">
        <v>6233650</v>
      </c>
      <c r="E61" s="33" t="s">
        <v>81</v>
      </c>
      <c r="F61" s="35">
        <v>500</v>
      </c>
    </row>
    <row r="62" spans="1:6" x14ac:dyDescent="0.2">
      <c r="A62" s="33" t="s">
        <v>232</v>
      </c>
      <c r="B62" s="33" t="s">
        <v>241</v>
      </c>
      <c r="C62" s="33" t="s">
        <v>198</v>
      </c>
      <c r="D62" s="37">
        <v>6348521</v>
      </c>
      <c r="E62" s="33" t="s">
        <v>234</v>
      </c>
      <c r="F62" s="35">
        <v>500</v>
      </c>
    </row>
    <row r="63" spans="1:6" x14ac:dyDescent="0.2">
      <c r="A63" s="33" t="s">
        <v>232</v>
      </c>
      <c r="B63" s="33" t="s">
        <v>241</v>
      </c>
      <c r="C63" s="33" t="s">
        <v>198</v>
      </c>
      <c r="D63" s="37">
        <v>6281643</v>
      </c>
      <c r="E63" s="33" t="s">
        <v>234</v>
      </c>
      <c r="F63" s="34">
        <v>501</v>
      </c>
    </row>
    <row r="64" spans="1:6" x14ac:dyDescent="0.2">
      <c r="A64" s="33" t="s">
        <v>232</v>
      </c>
      <c r="B64" s="33" t="s">
        <v>241</v>
      </c>
      <c r="C64" s="33" t="s">
        <v>198</v>
      </c>
      <c r="D64" s="36">
        <v>6134317</v>
      </c>
      <c r="E64" s="33" t="s">
        <v>234</v>
      </c>
      <c r="F64" s="35">
        <v>500</v>
      </c>
    </row>
    <row r="65" spans="1:6" x14ac:dyDescent="0.2">
      <c r="A65" s="33" t="s">
        <v>232</v>
      </c>
      <c r="B65" s="33" t="s">
        <v>240</v>
      </c>
      <c r="C65" s="33" t="s">
        <v>203</v>
      </c>
      <c r="D65" s="36">
        <v>6669875</v>
      </c>
      <c r="E65" s="33" t="s">
        <v>238</v>
      </c>
      <c r="F65" s="34">
        <v>550</v>
      </c>
    </row>
    <row r="66" spans="1:6" x14ac:dyDescent="0.2">
      <c r="A66" s="33" t="s">
        <v>232</v>
      </c>
      <c r="B66" s="33" t="s">
        <v>240</v>
      </c>
      <c r="C66" s="33" t="s">
        <v>203</v>
      </c>
      <c r="D66" s="37">
        <v>6482466</v>
      </c>
      <c r="E66" s="33" t="s">
        <v>238</v>
      </c>
      <c r="F66" s="34">
        <v>550</v>
      </c>
    </row>
    <row r="67" spans="1:6" x14ac:dyDescent="0.2">
      <c r="A67" s="33" t="s">
        <v>232</v>
      </c>
      <c r="B67" s="33" t="s">
        <v>240</v>
      </c>
      <c r="C67" s="33" t="s">
        <v>203</v>
      </c>
      <c r="D67" s="37">
        <v>6363389</v>
      </c>
      <c r="E67" s="33" t="s">
        <v>238</v>
      </c>
      <c r="F67" s="34">
        <v>501</v>
      </c>
    </row>
    <row r="68" spans="1:6" x14ac:dyDescent="0.2">
      <c r="A68" s="33" t="s">
        <v>232</v>
      </c>
      <c r="B68" s="33" t="s">
        <v>240</v>
      </c>
      <c r="C68" s="33" t="s">
        <v>203</v>
      </c>
      <c r="D68" s="37">
        <v>6297427</v>
      </c>
      <c r="E68" s="33" t="s">
        <v>238</v>
      </c>
      <c r="F68" s="34">
        <v>501</v>
      </c>
    </row>
    <row r="69" spans="1:6" x14ac:dyDescent="0.2">
      <c r="A69" s="33" t="s">
        <v>232</v>
      </c>
      <c r="B69" s="33" t="s">
        <v>235</v>
      </c>
      <c r="C69" s="33" t="s">
        <v>203</v>
      </c>
      <c r="D69" s="37">
        <v>6692121</v>
      </c>
      <c r="E69" s="33" t="s">
        <v>239</v>
      </c>
      <c r="F69" s="35">
        <v>500</v>
      </c>
    </row>
    <row r="70" spans="1:6" x14ac:dyDescent="0.2">
      <c r="A70" s="33" t="s">
        <v>232</v>
      </c>
      <c r="B70" s="33" t="s">
        <v>235</v>
      </c>
      <c r="C70" s="33" t="s">
        <v>203</v>
      </c>
      <c r="D70" s="37">
        <v>6409812</v>
      </c>
      <c r="E70" s="33" t="s">
        <v>239</v>
      </c>
      <c r="F70" s="34">
        <v>501</v>
      </c>
    </row>
    <row r="71" spans="1:6" x14ac:dyDescent="0.2">
      <c r="A71" s="33" t="s">
        <v>232</v>
      </c>
      <c r="B71" s="33" t="s">
        <v>235</v>
      </c>
      <c r="C71" s="33" t="s">
        <v>203</v>
      </c>
      <c r="D71" s="37">
        <v>6220925</v>
      </c>
      <c r="E71" s="33" t="s">
        <v>239</v>
      </c>
      <c r="F71" s="34">
        <v>501</v>
      </c>
    </row>
    <row r="72" spans="1:6" x14ac:dyDescent="0.2">
      <c r="A72" s="33" t="s">
        <v>232</v>
      </c>
      <c r="B72" s="33" t="s">
        <v>235</v>
      </c>
      <c r="C72" s="33" t="s">
        <v>203</v>
      </c>
      <c r="D72" s="37">
        <v>6127596</v>
      </c>
      <c r="E72" s="33" t="s">
        <v>239</v>
      </c>
      <c r="F72" s="34">
        <v>501</v>
      </c>
    </row>
    <row r="73" spans="1:6" x14ac:dyDescent="0.2">
      <c r="A73" s="33" t="s">
        <v>232</v>
      </c>
      <c r="B73" s="33" t="s">
        <v>235</v>
      </c>
      <c r="C73" s="33" t="s">
        <v>203</v>
      </c>
      <c r="D73" s="37">
        <v>6340581</v>
      </c>
      <c r="E73" s="33" t="s">
        <v>238</v>
      </c>
      <c r="F73" s="35">
        <v>500</v>
      </c>
    </row>
    <row r="74" spans="1:6" x14ac:dyDescent="0.2">
      <c r="A74" s="33" t="s">
        <v>232</v>
      </c>
      <c r="B74" s="33" t="s">
        <v>235</v>
      </c>
      <c r="C74" s="33" t="s">
        <v>205</v>
      </c>
      <c r="D74" s="36">
        <v>6461531</v>
      </c>
      <c r="E74" s="33" t="s">
        <v>223</v>
      </c>
      <c r="F74" s="35">
        <v>500</v>
      </c>
    </row>
    <row r="75" spans="1:6" x14ac:dyDescent="0.2">
      <c r="A75" s="33" t="s">
        <v>232</v>
      </c>
      <c r="B75" s="33" t="s">
        <v>235</v>
      </c>
      <c r="C75" s="33" t="s">
        <v>205</v>
      </c>
      <c r="D75" s="36">
        <v>6421735</v>
      </c>
      <c r="E75" s="33" t="s">
        <v>223</v>
      </c>
      <c r="F75" s="35">
        <v>500</v>
      </c>
    </row>
    <row r="76" spans="1:6" x14ac:dyDescent="0.2">
      <c r="A76" s="33" t="s">
        <v>232</v>
      </c>
      <c r="B76" s="33" t="s">
        <v>235</v>
      </c>
      <c r="C76" s="33" t="s">
        <v>200</v>
      </c>
      <c r="D76" s="37">
        <v>6527802</v>
      </c>
      <c r="E76" s="33" t="s">
        <v>237</v>
      </c>
      <c r="F76" s="34">
        <v>501</v>
      </c>
    </row>
    <row r="77" spans="1:6" x14ac:dyDescent="0.2">
      <c r="A77" s="33" t="s">
        <v>232</v>
      </c>
      <c r="B77" s="33" t="s">
        <v>235</v>
      </c>
      <c r="C77" s="33" t="s">
        <v>200</v>
      </c>
      <c r="D77" s="36">
        <v>6272302</v>
      </c>
      <c r="E77" s="33" t="s">
        <v>237</v>
      </c>
      <c r="F77" s="35">
        <v>500</v>
      </c>
    </row>
    <row r="78" spans="1:6" x14ac:dyDescent="0.2">
      <c r="A78" s="33" t="s">
        <v>232</v>
      </c>
      <c r="B78" s="33" t="s">
        <v>235</v>
      </c>
      <c r="C78" s="33" t="s">
        <v>200</v>
      </c>
      <c r="D78" s="36">
        <v>6267206</v>
      </c>
      <c r="E78" s="33" t="s">
        <v>237</v>
      </c>
      <c r="F78" s="34">
        <v>501</v>
      </c>
    </row>
    <row r="79" spans="1:6" x14ac:dyDescent="0.2">
      <c r="A79" s="33" t="s">
        <v>232</v>
      </c>
      <c r="B79" s="33" t="s">
        <v>235</v>
      </c>
      <c r="C79" s="33" t="s">
        <v>200</v>
      </c>
      <c r="D79" s="37">
        <v>6201476</v>
      </c>
      <c r="E79" s="33" t="s">
        <v>237</v>
      </c>
      <c r="F79" s="35">
        <v>500</v>
      </c>
    </row>
    <row r="80" spans="1:6" x14ac:dyDescent="0.2">
      <c r="A80" s="33" t="s">
        <v>232</v>
      </c>
      <c r="B80" s="33" t="s">
        <v>235</v>
      </c>
      <c r="C80" s="33" t="s">
        <v>200</v>
      </c>
      <c r="D80" s="37">
        <v>6194003</v>
      </c>
      <c r="E80" s="33" t="s">
        <v>237</v>
      </c>
      <c r="F80" s="35">
        <v>500</v>
      </c>
    </row>
    <row r="81" spans="1:6" x14ac:dyDescent="0.2">
      <c r="A81" s="33" t="s">
        <v>232</v>
      </c>
      <c r="B81" s="33" t="s">
        <v>235</v>
      </c>
      <c r="C81" s="33" t="s">
        <v>200</v>
      </c>
      <c r="D81" s="37">
        <v>6422916</v>
      </c>
      <c r="E81" s="33" t="s">
        <v>66</v>
      </c>
      <c r="F81" s="34">
        <v>501</v>
      </c>
    </row>
    <row r="82" spans="1:6" x14ac:dyDescent="0.2">
      <c r="A82" s="33" t="s">
        <v>232</v>
      </c>
      <c r="B82" s="33" t="s">
        <v>235</v>
      </c>
      <c r="C82" s="33" t="s">
        <v>200</v>
      </c>
      <c r="D82" s="37">
        <v>6749700</v>
      </c>
      <c r="E82" s="33" t="s">
        <v>236</v>
      </c>
      <c r="F82" s="35">
        <v>500</v>
      </c>
    </row>
    <row r="83" spans="1:6" x14ac:dyDescent="0.2">
      <c r="A83" s="33" t="s">
        <v>232</v>
      </c>
      <c r="B83" s="33" t="s">
        <v>235</v>
      </c>
      <c r="C83" s="33" t="s">
        <v>200</v>
      </c>
      <c r="D83" s="37">
        <v>6713850</v>
      </c>
      <c r="E83" s="33" t="s">
        <v>236</v>
      </c>
      <c r="F83" s="35">
        <v>500</v>
      </c>
    </row>
    <row r="84" spans="1:6" x14ac:dyDescent="0.2">
      <c r="A84" s="33" t="s">
        <v>232</v>
      </c>
      <c r="B84" s="33" t="s">
        <v>235</v>
      </c>
      <c r="C84" s="33" t="s">
        <v>200</v>
      </c>
      <c r="D84" s="37">
        <v>6617981</v>
      </c>
      <c r="E84" s="33" t="s">
        <v>236</v>
      </c>
      <c r="F84" s="35">
        <v>500</v>
      </c>
    </row>
    <row r="85" spans="1:6" x14ac:dyDescent="0.2">
      <c r="A85" s="33" t="s">
        <v>232</v>
      </c>
      <c r="B85" s="33" t="s">
        <v>235</v>
      </c>
      <c r="C85" s="33" t="s">
        <v>198</v>
      </c>
      <c r="D85" s="36">
        <v>6342239</v>
      </c>
      <c r="E85" s="33" t="s">
        <v>234</v>
      </c>
      <c r="F85" s="35">
        <v>500</v>
      </c>
    </row>
    <row r="86" spans="1:6" x14ac:dyDescent="0.2">
      <c r="A86" s="33" t="s">
        <v>232</v>
      </c>
      <c r="B86" s="33" t="s">
        <v>235</v>
      </c>
      <c r="C86" s="33" t="s">
        <v>198</v>
      </c>
      <c r="D86" s="36">
        <v>6268977</v>
      </c>
      <c r="E86" s="33" t="s">
        <v>234</v>
      </c>
      <c r="F86" s="35">
        <v>500</v>
      </c>
    </row>
    <row r="87" spans="1:6" x14ac:dyDescent="0.2">
      <c r="A87" s="33" t="s">
        <v>232</v>
      </c>
      <c r="B87" s="33" t="s">
        <v>235</v>
      </c>
      <c r="C87" s="33" t="s">
        <v>198</v>
      </c>
      <c r="D87" s="36">
        <v>6225675</v>
      </c>
      <c r="E87" s="33" t="s">
        <v>234</v>
      </c>
      <c r="F87" s="34">
        <v>501</v>
      </c>
    </row>
    <row r="88" spans="1:6" x14ac:dyDescent="0.2">
      <c r="A88" s="33" t="s">
        <v>232</v>
      </c>
      <c r="B88" s="33" t="s">
        <v>233</v>
      </c>
      <c r="C88" s="33" t="s">
        <v>184</v>
      </c>
      <c r="D88" s="36">
        <v>6292948</v>
      </c>
      <c r="E88" s="33" t="s">
        <v>71</v>
      </c>
      <c r="F88" s="35">
        <v>500</v>
      </c>
    </row>
    <row r="89" spans="1:6" x14ac:dyDescent="0.2">
      <c r="A89" s="33" t="s">
        <v>232</v>
      </c>
      <c r="B89" s="33" t="s">
        <v>233</v>
      </c>
      <c r="C89" s="33" t="s">
        <v>184</v>
      </c>
      <c r="D89" s="36">
        <v>6250824</v>
      </c>
      <c r="E89" s="33" t="s">
        <v>71</v>
      </c>
      <c r="F89" s="34">
        <v>502</v>
      </c>
    </row>
    <row r="90" spans="1:6" x14ac:dyDescent="0.2">
      <c r="A90" s="33" t="s">
        <v>232</v>
      </c>
      <c r="B90" s="33" t="s">
        <v>231</v>
      </c>
      <c r="C90" s="33" t="s">
        <v>196</v>
      </c>
      <c r="D90" s="36">
        <v>6369052</v>
      </c>
      <c r="E90" s="33" t="s">
        <v>230</v>
      </c>
      <c r="F90" s="35">
        <v>500</v>
      </c>
    </row>
    <row r="91" spans="1:6" x14ac:dyDescent="0.2">
      <c r="A91" s="33" t="s">
        <v>187</v>
      </c>
      <c r="B91" s="33" t="s">
        <v>229</v>
      </c>
      <c r="C91" s="33" t="s">
        <v>184</v>
      </c>
      <c r="D91" s="34">
        <v>6183538</v>
      </c>
      <c r="E91" s="33" t="s">
        <v>223</v>
      </c>
      <c r="F91" s="35">
        <v>500</v>
      </c>
    </row>
    <row r="92" spans="1:6" x14ac:dyDescent="0.2">
      <c r="A92" s="33" t="s">
        <v>187</v>
      </c>
      <c r="B92" s="33" t="s">
        <v>229</v>
      </c>
      <c r="C92" s="33" t="s">
        <v>184</v>
      </c>
      <c r="D92" s="34">
        <v>6587571</v>
      </c>
      <c r="E92" s="33" t="s">
        <v>223</v>
      </c>
      <c r="F92" s="34">
        <v>502</v>
      </c>
    </row>
    <row r="93" spans="1:6" x14ac:dyDescent="0.2">
      <c r="A93" s="33" t="s">
        <v>187</v>
      </c>
      <c r="B93" s="33" t="s">
        <v>229</v>
      </c>
      <c r="C93" s="33" t="s">
        <v>184</v>
      </c>
      <c r="D93" s="34">
        <v>6181944</v>
      </c>
      <c r="E93" s="33" t="s">
        <v>223</v>
      </c>
      <c r="F93" s="34">
        <v>459</v>
      </c>
    </row>
    <row r="94" spans="1:6" x14ac:dyDescent="0.2">
      <c r="A94" s="33" t="s">
        <v>187</v>
      </c>
      <c r="B94" s="33" t="s">
        <v>225</v>
      </c>
      <c r="C94" s="33" t="s">
        <v>2</v>
      </c>
      <c r="D94" s="34">
        <v>6970987</v>
      </c>
      <c r="E94" s="33" t="s">
        <v>223</v>
      </c>
      <c r="F94" s="34">
        <v>501</v>
      </c>
    </row>
    <row r="95" spans="1:6" x14ac:dyDescent="0.2">
      <c r="A95" s="33" t="s">
        <v>187</v>
      </c>
      <c r="B95" s="33" t="s">
        <v>225</v>
      </c>
      <c r="C95" s="33" t="s">
        <v>2</v>
      </c>
      <c r="D95" s="34">
        <v>6970605</v>
      </c>
      <c r="E95" s="33" t="s">
        <v>223</v>
      </c>
      <c r="F95" s="34">
        <v>502</v>
      </c>
    </row>
    <row r="96" spans="1:6" x14ac:dyDescent="0.2">
      <c r="A96" s="33" t="s">
        <v>187</v>
      </c>
      <c r="B96" s="33" t="s">
        <v>225</v>
      </c>
      <c r="C96" s="33" t="s">
        <v>2</v>
      </c>
      <c r="D96" s="34">
        <v>6967176</v>
      </c>
      <c r="E96" s="33" t="s">
        <v>223</v>
      </c>
      <c r="F96" s="34">
        <v>502</v>
      </c>
    </row>
    <row r="97" spans="1:6" x14ac:dyDescent="0.2">
      <c r="A97" s="33" t="s">
        <v>187</v>
      </c>
      <c r="B97" s="33" t="s">
        <v>225</v>
      </c>
      <c r="C97" s="33" t="s">
        <v>2</v>
      </c>
      <c r="D97" s="34">
        <v>6964621</v>
      </c>
      <c r="E97" s="33" t="s">
        <v>223</v>
      </c>
      <c r="F97" s="34">
        <v>501</v>
      </c>
    </row>
    <row r="98" spans="1:6" x14ac:dyDescent="0.2">
      <c r="A98" s="33" t="s">
        <v>187</v>
      </c>
      <c r="B98" s="33" t="s">
        <v>225</v>
      </c>
      <c r="C98" s="33" t="s">
        <v>2</v>
      </c>
      <c r="D98" s="34">
        <v>6957057</v>
      </c>
      <c r="E98" s="33" t="s">
        <v>223</v>
      </c>
      <c r="F98" s="34">
        <v>502</v>
      </c>
    </row>
    <row r="99" spans="1:6" x14ac:dyDescent="0.2">
      <c r="A99" s="33" t="s">
        <v>187</v>
      </c>
      <c r="B99" s="33" t="s">
        <v>225</v>
      </c>
      <c r="C99" s="33" t="s">
        <v>2</v>
      </c>
      <c r="D99" s="34">
        <v>6947807</v>
      </c>
      <c r="E99" s="33" t="s">
        <v>223</v>
      </c>
      <c r="F99" s="34">
        <v>502</v>
      </c>
    </row>
    <row r="100" spans="1:6" x14ac:dyDescent="0.2">
      <c r="A100" s="33" t="s">
        <v>187</v>
      </c>
      <c r="B100" s="33" t="s">
        <v>225</v>
      </c>
      <c r="C100" s="33" t="s">
        <v>2</v>
      </c>
      <c r="D100" s="34">
        <v>6921868</v>
      </c>
      <c r="E100" s="33" t="s">
        <v>223</v>
      </c>
      <c r="F100" s="34">
        <v>501</v>
      </c>
    </row>
    <row r="101" spans="1:6" x14ac:dyDescent="0.2">
      <c r="A101" s="33" t="s">
        <v>187</v>
      </c>
      <c r="B101" s="33" t="s">
        <v>225</v>
      </c>
      <c r="C101" s="33" t="s">
        <v>2</v>
      </c>
      <c r="D101" s="34">
        <v>6916214</v>
      </c>
      <c r="E101" s="33" t="s">
        <v>223</v>
      </c>
      <c r="F101" s="34">
        <v>502</v>
      </c>
    </row>
    <row r="102" spans="1:6" x14ac:dyDescent="0.2">
      <c r="A102" s="33" t="s">
        <v>187</v>
      </c>
      <c r="B102" s="33" t="s">
        <v>225</v>
      </c>
      <c r="C102" s="33" t="s">
        <v>2</v>
      </c>
      <c r="D102" s="34">
        <v>6912496</v>
      </c>
      <c r="E102" s="33" t="s">
        <v>223</v>
      </c>
      <c r="F102" s="34">
        <v>502</v>
      </c>
    </row>
    <row r="103" spans="1:6" x14ac:dyDescent="0.2">
      <c r="A103" s="33" t="s">
        <v>187</v>
      </c>
      <c r="B103" s="33" t="s">
        <v>225</v>
      </c>
      <c r="C103" s="33" t="s">
        <v>2</v>
      </c>
      <c r="D103" s="34">
        <v>6879734</v>
      </c>
      <c r="E103" s="33" t="s">
        <v>223</v>
      </c>
      <c r="F103" s="34">
        <v>502</v>
      </c>
    </row>
    <row r="104" spans="1:6" x14ac:dyDescent="0.2">
      <c r="A104" s="33" t="s">
        <v>187</v>
      </c>
      <c r="B104" s="33" t="s">
        <v>225</v>
      </c>
      <c r="C104" s="33" t="s">
        <v>2</v>
      </c>
      <c r="D104" s="34">
        <v>6784745</v>
      </c>
      <c r="E104" s="33" t="s">
        <v>223</v>
      </c>
      <c r="F104" s="34">
        <v>502</v>
      </c>
    </row>
    <row r="105" spans="1:6" x14ac:dyDescent="0.2">
      <c r="A105" s="33" t="s">
        <v>187</v>
      </c>
      <c r="B105" s="33" t="s">
        <v>225</v>
      </c>
      <c r="C105" s="33" t="s">
        <v>2</v>
      </c>
      <c r="D105" s="34">
        <v>6769273</v>
      </c>
      <c r="E105" s="33" t="s">
        <v>223</v>
      </c>
      <c r="F105" s="34">
        <v>501</v>
      </c>
    </row>
    <row r="106" spans="1:6" x14ac:dyDescent="0.2">
      <c r="A106" s="33" t="s">
        <v>187</v>
      </c>
      <c r="B106" s="33" t="s">
        <v>225</v>
      </c>
      <c r="C106" s="33" t="s">
        <v>2</v>
      </c>
      <c r="D106" s="34">
        <v>6748740</v>
      </c>
      <c r="E106" s="33" t="s">
        <v>223</v>
      </c>
      <c r="F106" s="34">
        <v>502</v>
      </c>
    </row>
    <row r="107" spans="1:6" x14ac:dyDescent="0.2">
      <c r="A107" s="33" t="s">
        <v>187</v>
      </c>
      <c r="B107" s="33" t="s">
        <v>225</v>
      </c>
      <c r="C107" s="33" t="s">
        <v>2</v>
      </c>
      <c r="D107" s="34">
        <v>6742549</v>
      </c>
      <c r="E107" s="33" t="s">
        <v>223</v>
      </c>
      <c r="F107" s="34">
        <v>501</v>
      </c>
    </row>
    <row r="108" spans="1:6" x14ac:dyDescent="0.2">
      <c r="A108" s="33" t="s">
        <v>187</v>
      </c>
      <c r="B108" s="33" t="s">
        <v>225</v>
      </c>
      <c r="C108" s="33" t="s">
        <v>2</v>
      </c>
      <c r="D108" s="34">
        <v>6722181</v>
      </c>
      <c r="E108" s="33" t="s">
        <v>223</v>
      </c>
      <c r="F108" s="34">
        <v>502</v>
      </c>
    </row>
    <row r="109" spans="1:6" x14ac:dyDescent="0.2">
      <c r="A109" s="33" t="s">
        <v>187</v>
      </c>
      <c r="B109" s="33" t="s">
        <v>225</v>
      </c>
      <c r="C109" s="33" t="s">
        <v>2</v>
      </c>
      <c r="D109" s="34">
        <v>6697613</v>
      </c>
      <c r="E109" s="33" t="s">
        <v>223</v>
      </c>
      <c r="F109" s="34">
        <v>502</v>
      </c>
    </row>
    <row r="110" spans="1:6" x14ac:dyDescent="0.2">
      <c r="A110" s="33" t="s">
        <v>187</v>
      </c>
      <c r="B110" s="33" t="s">
        <v>225</v>
      </c>
      <c r="C110" s="33" t="s">
        <v>2</v>
      </c>
      <c r="D110" s="34">
        <v>6683641</v>
      </c>
      <c r="E110" s="33" t="s">
        <v>223</v>
      </c>
      <c r="F110" s="34">
        <v>502</v>
      </c>
    </row>
    <row r="111" spans="1:6" x14ac:dyDescent="0.2">
      <c r="A111" s="33" t="s">
        <v>187</v>
      </c>
      <c r="B111" s="33" t="s">
        <v>225</v>
      </c>
      <c r="C111" s="33" t="s">
        <v>2</v>
      </c>
      <c r="D111" s="34">
        <v>6653348</v>
      </c>
      <c r="E111" s="33" t="s">
        <v>223</v>
      </c>
      <c r="F111" s="34">
        <v>501</v>
      </c>
    </row>
    <row r="112" spans="1:6" x14ac:dyDescent="0.2">
      <c r="A112" s="33" t="s">
        <v>187</v>
      </c>
      <c r="B112" s="33" t="s">
        <v>225</v>
      </c>
      <c r="C112" s="33" t="s">
        <v>2</v>
      </c>
      <c r="D112" s="34">
        <v>6638922</v>
      </c>
      <c r="E112" s="33" t="s">
        <v>223</v>
      </c>
      <c r="F112" s="34">
        <v>502</v>
      </c>
    </row>
    <row r="113" spans="1:6" x14ac:dyDescent="0.2">
      <c r="A113" s="33" t="s">
        <v>187</v>
      </c>
      <c r="B113" s="33" t="s">
        <v>225</v>
      </c>
      <c r="C113" s="33" t="s">
        <v>2</v>
      </c>
      <c r="D113" s="34">
        <v>6636172</v>
      </c>
      <c r="E113" s="33" t="s">
        <v>223</v>
      </c>
      <c r="F113" s="34">
        <v>502</v>
      </c>
    </row>
    <row r="114" spans="1:6" x14ac:dyDescent="0.2">
      <c r="A114" s="33" t="s">
        <v>187</v>
      </c>
      <c r="B114" s="33" t="s">
        <v>225</v>
      </c>
      <c r="C114" s="33" t="s">
        <v>2</v>
      </c>
      <c r="D114" s="34">
        <v>6628498</v>
      </c>
      <c r="E114" s="33" t="s">
        <v>223</v>
      </c>
      <c r="F114" s="34">
        <v>501</v>
      </c>
    </row>
    <row r="115" spans="1:6" x14ac:dyDescent="0.2">
      <c r="A115" s="33" t="s">
        <v>187</v>
      </c>
      <c r="B115" s="33" t="s">
        <v>225</v>
      </c>
      <c r="C115" s="33" t="s">
        <v>2</v>
      </c>
      <c r="D115" s="34">
        <v>6625062</v>
      </c>
      <c r="E115" s="33" t="s">
        <v>223</v>
      </c>
      <c r="F115" s="34">
        <v>502</v>
      </c>
    </row>
    <row r="116" spans="1:6" x14ac:dyDescent="0.2">
      <c r="A116" s="33" t="s">
        <v>187</v>
      </c>
      <c r="B116" s="33" t="s">
        <v>225</v>
      </c>
      <c r="C116" s="33" t="s">
        <v>2</v>
      </c>
      <c r="D116" s="34">
        <v>6619986</v>
      </c>
      <c r="E116" s="33" t="s">
        <v>223</v>
      </c>
      <c r="F116" s="34">
        <v>502</v>
      </c>
    </row>
    <row r="117" spans="1:6" x14ac:dyDescent="0.2">
      <c r="A117" s="33" t="s">
        <v>187</v>
      </c>
      <c r="B117" s="33" t="s">
        <v>225</v>
      </c>
      <c r="C117" s="33" t="s">
        <v>2</v>
      </c>
      <c r="D117" s="34">
        <v>6607234</v>
      </c>
      <c r="E117" s="33" t="s">
        <v>223</v>
      </c>
      <c r="F117" s="34">
        <v>501</v>
      </c>
    </row>
    <row r="118" spans="1:6" x14ac:dyDescent="0.2">
      <c r="A118" s="33" t="s">
        <v>187</v>
      </c>
      <c r="B118" s="33" t="s">
        <v>225</v>
      </c>
      <c r="C118" s="33" t="s">
        <v>2</v>
      </c>
      <c r="D118" s="34">
        <v>6593479</v>
      </c>
      <c r="E118" s="33" t="s">
        <v>223</v>
      </c>
      <c r="F118" s="34">
        <v>502</v>
      </c>
    </row>
    <row r="119" spans="1:6" x14ac:dyDescent="0.2">
      <c r="A119" s="33" t="s">
        <v>187</v>
      </c>
      <c r="B119" s="33" t="s">
        <v>225</v>
      </c>
      <c r="C119" s="33" t="s">
        <v>2</v>
      </c>
      <c r="D119" s="34">
        <v>6580285</v>
      </c>
      <c r="E119" s="33" t="s">
        <v>223</v>
      </c>
      <c r="F119" s="34">
        <v>501</v>
      </c>
    </row>
    <row r="120" spans="1:6" x14ac:dyDescent="0.2">
      <c r="A120" s="33" t="s">
        <v>187</v>
      </c>
      <c r="B120" s="33" t="s">
        <v>225</v>
      </c>
      <c r="C120" s="33" t="s">
        <v>2</v>
      </c>
      <c r="D120" s="34">
        <v>6556516</v>
      </c>
      <c r="E120" s="33" t="s">
        <v>223</v>
      </c>
      <c r="F120" s="34">
        <v>502</v>
      </c>
    </row>
    <row r="121" spans="1:6" x14ac:dyDescent="0.2">
      <c r="A121" s="33" t="s">
        <v>187</v>
      </c>
      <c r="B121" s="33" t="s">
        <v>225</v>
      </c>
      <c r="C121" s="33" t="s">
        <v>2</v>
      </c>
      <c r="D121" s="34">
        <v>6514185</v>
      </c>
      <c r="E121" s="33" t="s">
        <v>223</v>
      </c>
      <c r="F121" s="34">
        <v>501</v>
      </c>
    </row>
    <row r="122" spans="1:6" x14ac:dyDescent="0.2">
      <c r="A122" s="33" t="s">
        <v>187</v>
      </c>
      <c r="B122" s="33" t="s">
        <v>225</v>
      </c>
      <c r="C122" s="33" t="s">
        <v>2</v>
      </c>
      <c r="D122" s="34">
        <v>6473742</v>
      </c>
      <c r="E122" s="33" t="s">
        <v>223</v>
      </c>
      <c r="F122" s="34">
        <v>501</v>
      </c>
    </row>
    <row r="123" spans="1:6" x14ac:dyDescent="0.2">
      <c r="A123" s="33" t="s">
        <v>187</v>
      </c>
      <c r="B123" s="33" t="s">
        <v>225</v>
      </c>
      <c r="C123" s="33" t="s">
        <v>2</v>
      </c>
      <c r="D123" s="34">
        <v>6466442</v>
      </c>
      <c r="E123" s="33" t="s">
        <v>223</v>
      </c>
      <c r="F123" s="34">
        <v>502</v>
      </c>
    </row>
    <row r="124" spans="1:6" x14ac:dyDescent="0.2">
      <c r="A124" s="33" t="s">
        <v>187</v>
      </c>
      <c r="B124" s="33" t="s">
        <v>225</v>
      </c>
      <c r="C124" s="33" t="s">
        <v>2</v>
      </c>
      <c r="D124" s="34">
        <v>6461478</v>
      </c>
      <c r="E124" s="33" t="s">
        <v>223</v>
      </c>
      <c r="F124" s="34">
        <v>501</v>
      </c>
    </row>
    <row r="125" spans="1:6" x14ac:dyDescent="0.2">
      <c r="A125" s="33" t="s">
        <v>187</v>
      </c>
      <c r="B125" s="33" t="s">
        <v>225</v>
      </c>
      <c r="C125" s="33" t="s">
        <v>2</v>
      </c>
      <c r="D125" s="34">
        <v>6433716</v>
      </c>
      <c r="E125" s="33" t="s">
        <v>223</v>
      </c>
      <c r="F125" s="34">
        <v>502</v>
      </c>
    </row>
    <row r="126" spans="1:6" x14ac:dyDescent="0.2">
      <c r="A126" s="33" t="s">
        <v>187</v>
      </c>
      <c r="B126" s="33" t="s">
        <v>225</v>
      </c>
      <c r="C126" s="33" t="s">
        <v>2</v>
      </c>
      <c r="D126" s="34">
        <v>6397859</v>
      </c>
      <c r="E126" s="33" t="s">
        <v>223</v>
      </c>
      <c r="F126" s="34">
        <v>501</v>
      </c>
    </row>
    <row r="127" spans="1:6" x14ac:dyDescent="0.2">
      <c r="A127" s="33" t="s">
        <v>187</v>
      </c>
      <c r="B127" s="33" t="s">
        <v>225</v>
      </c>
      <c r="C127" s="33" t="s">
        <v>2</v>
      </c>
      <c r="D127" s="34">
        <v>6292447</v>
      </c>
      <c r="E127" s="33" t="s">
        <v>223</v>
      </c>
      <c r="F127" s="34">
        <v>501</v>
      </c>
    </row>
    <row r="128" spans="1:6" x14ac:dyDescent="0.2">
      <c r="A128" s="33" t="s">
        <v>187</v>
      </c>
      <c r="B128" s="33" t="s">
        <v>225</v>
      </c>
      <c r="C128" s="33" t="s">
        <v>2</v>
      </c>
      <c r="D128" s="34">
        <v>6292184</v>
      </c>
      <c r="E128" s="33" t="s">
        <v>223</v>
      </c>
      <c r="F128" s="34">
        <v>501</v>
      </c>
    </row>
    <row r="129" spans="1:6" x14ac:dyDescent="0.2">
      <c r="A129" s="33" t="s">
        <v>187</v>
      </c>
      <c r="B129" s="33" t="s">
        <v>225</v>
      </c>
      <c r="C129" s="33" t="s">
        <v>2</v>
      </c>
      <c r="D129" s="34">
        <v>6267826</v>
      </c>
      <c r="E129" s="33" t="s">
        <v>223</v>
      </c>
      <c r="F129" s="34">
        <v>502</v>
      </c>
    </row>
    <row r="130" spans="1:6" x14ac:dyDescent="0.2">
      <c r="A130" s="33" t="s">
        <v>187</v>
      </c>
      <c r="B130" s="33" t="s">
        <v>225</v>
      </c>
      <c r="C130" s="33" t="s">
        <v>2</v>
      </c>
      <c r="D130" s="34">
        <v>6202835</v>
      </c>
      <c r="E130" s="33" t="s">
        <v>223</v>
      </c>
      <c r="F130" s="34">
        <v>502</v>
      </c>
    </row>
    <row r="131" spans="1:6" x14ac:dyDescent="0.2">
      <c r="A131" s="33" t="s">
        <v>187</v>
      </c>
      <c r="B131" s="33" t="s">
        <v>225</v>
      </c>
      <c r="C131" s="33" t="s">
        <v>2</v>
      </c>
      <c r="D131" s="34">
        <v>6240678</v>
      </c>
      <c r="E131" s="33" t="s">
        <v>223</v>
      </c>
      <c r="F131" s="35">
        <v>503</v>
      </c>
    </row>
    <row r="132" spans="1:6" x14ac:dyDescent="0.2">
      <c r="A132" s="33" t="s">
        <v>187</v>
      </c>
      <c r="B132" s="33" t="s">
        <v>225</v>
      </c>
      <c r="C132" s="33" t="s">
        <v>228</v>
      </c>
      <c r="D132" s="34">
        <v>6970382</v>
      </c>
      <c r="E132" s="33" t="s">
        <v>223</v>
      </c>
      <c r="F132" s="34">
        <v>502</v>
      </c>
    </row>
    <row r="133" spans="1:6" x14ac:dyDescent="0.2">
      <c r="A133" s="33" t="s">
        <v>187</v>
      </c>
      <c r="B133" s="33" t="s">
        <v>225</v>
      </c>
      <c r="C133" s="33" t="s">
        <v>228</v>
      </c>
      <c r="D133" s="34">
        <v>6926670</v>
      </c>
      <c r="E133" s="33" t="s">
        <v>223</v>
      </c>
      <c r="F133" s="34">
        <v>502</v>
      </c>
    </row>
    <row r="134" spans="1:6" x14ac:dyDescent="0.2">
      <c r="A134" s="33" t="s">
        <v>187</v>
      </c>
      <c r="B134" s="33" t="s">
        <v>225</v>
      </c>
      <c r="C134" s="33" t="s">
        <v>228</v>
      </c>
      <c r="D134" s="34">
        <v>6746783</v>
      </c>
      <c r="E134" s="33" t="s">
        <v>223</v>
      </c>
      <c r="F134" s="34">
        <v>501</v>
      </c>
    </row>
    <row r="135" spans="1:6" x14ac:dyDescent="0.2">
      <c r="A135" s="33" t="s">
        <v>187</v>
      </c>
      <c r="B135" s="33" t="s">
        <v>225</v>
      </c>
      <c r="C135" s="33" t="s">
        <v>228</v>
      </c>
      <c r="D135" s="34">
        <v>6703067</v>
      </c>
      <c r="E135" s="33" t="s">
        <v>223</v>
      </c>
      <c r="F135" s="34">
        <v>501</v>
      </c>
    </row>
    <row r="136" spans="1:6" x14ac:dyDescent="0.2">
      <c r="A136" s="33" t="s">
        <v>187</v>
      </c>
      <c r="B136" s="33" t="s">
        <v>225</v>
      </c>
      <c r="C136" s="33" t="s">
        <v>228</v>
      </c>
      <c r="D136" s="34">
        <v>6679648</v>
      </c>
      <c r="E136" s="33" t="s">
        <v>223</v>
      </c>
      <c r="F136" s="34">
        <v>502</v>
      </c>
    </row>
    <row r="137" spans="1:6" x14ac:dyDescent="0.2">
      <c r="A137" s="33" t="s">
        <v>187</v>
      </c>
      <c r="B137" s="33" t="s">
        <v>225</v>
      </c>
      <c r="C137" s="33" t="s">
        <v>228</v>
      </c>
      <c r="D137" s="34">
        <v>6659718</v>
      </c>
      <c r="E137" s="33" t="s">
        <v>223</v>
      </c>
      <c r="F137" s="34">
        <v>501</v>
      </c>
    </row>
    <row r="138" spans="1:6" x14ac:dyDescent="0.2">
      <c r="A138" s="33" t="s">
        <v>187</v>
      </c>
      <c r="B138" s="33" t="s">
        <v>225</v>
      </c>
      <c r="C138" s="33" t="s">
        <v>228</v>
      </c>
      <c r="D138" s="34">
        <v>6635481</v>
      </c>
      <c r="E138" s="33" t="s">
        <v>223</v>
      </c>
      <c r="F138" s="34">
        <v>502</v>
      </c>
    </row>
    <row r="139" spans="1:6" x14ac:dyDescent="0.2">
      <c r="A139" s="33" t="s">
        <v>187</v>
      </c>
      <c r="B139" s="33" t="s">
        <v>225</v>
      </c>
      <c r="C139" s="33" t="s">
        <v>228</v>
      </c>
      <c r="D139" s="34">
        <v>6629244</v>
      </c>
      <c r="E139" s="33" t="s">
        <v>223</v>
      </c>
      <c r="F139" s="34">
        <v>501</v>
      </c>
    </row>
    <row r="140" spans="1:6" x14ac:dyDescent="0.2">
      <c r="A140" s="33" t="s">
        <v>187</v>
      </c>
      <c r="B140" s="33" t="s">
        <v>225</v>
      </c>
      <c r="C140" s="33" t="s">
        <v>228</v>
      </c>
      <c r="D140" s="34">
        <v>6608886</v>
      </c>
      <c r="E140" s="33" t="s">
        <v>223</v>
      </c>
      <c r="F140" s="34">
        <v>501</v>
      </c>
    </row>
    <row r="141" spans="1:6" x14ac:dyDescent="0.2">
      <c r="A141" s="33" t="s">
        <v>187</v>
      </c>
      <c r="B141" s="33" t="s">
        <v>225</v>
      </c>
      <c r="C141" s="33" t="s">
        <v>228</v>
      </c>
      <c r="D141" s="34">
        <v>6589203</v>
      </c>
      <c r="E141" s="33" t="s">
        <v>223</v>
      </c>
      <c r="F141" s="34">
        <v>502</v>
      </c>
    </row>
    <row r="142" spans="1:6" x14ac:dyDescent="0.2">
      <c r="A142" s="33" t="s">
        <v>187</v>
      </c>
      <c r="B142" s="33" t="s">
        <v>225</v>
      </c>
      <c r="C142" s="33" t="s">
        <v>228</v>
      </c>
      <c r="D142" s="34">
        <v>6530287</v>
      </c>
      <c r="E142" s="33" t="s">
        <v>223</v>
      </c>
      <c r="F142" s="34">
        <v>502</v>
      </c>
    </row>
    <row r="143" spans="1:6" x14ac:dyDescent="0.2">
      <c r="A143" s="33" t="s">
        <v>187</v>
      </c>
      <c r="B143" s="33" t="s">
        <v>225</v>
      </c>
      <c r="C143" s="33" t="s">
        <v>228</v>
      </c>
      <c r="D143" s="34">
        <v>6527678</v>
      </c>
      <c r="E143" s="33" t="s">
        <v>223</v>
      </c>
      <c r="F143" s="34">
        <v>501</v>
      </c>
    </row>
    <row r="144" spans="1:6" x14ac:dyDescent="0.2">
      <c r="A144" s="33" t="s">
        <v>187</v>
      </c>
      <c r="B144" s="33" t="s">
        <v>225</v>
      </c>
      <c r="C144" s="33" t="s">
        <v>228</v>
      </c>
      <c r="D144" s="34">
        <v>6522388</v>
      </c>
      <c r="E144" s="33" t="s">
        <v>223</v>
      </c>
      <c r="F144" s="34">
        <v>502</v>
      </c>
    </row>
    <row r="145" spans="1:6" x14ac:dyDescent="0.2">
      <c r="A145" s="33" t="s">
        <v>187</v>
      </c>
      <c r="B145" s="33" t="s">
        <v>225</v>
      </c>
      <c r="C145" s="33" t="s">
        <v>228</v>
      </c>
      <c r="D145" s="34">
        <v>6518661</v>
      </c>
      <c r="E145" s="33" t="s">
        <v>223</v>
      </c>
      <c r="F145" s="34">
        <v>502</v>
      </c>
    </row>
    <row r="146" spans="1:6" x14ac:dyDescent="0.2">
      <c r="A146" s="33" t="s">
        <v>187</v>
      </c>
      <c r="B146" s="33" t="s">
        <v>225</v>
      </c>
      <c r="C146" s="33" t="s">
        <v>228</v>
      </c>
      <c r="D146" s="34">
        <v>6514188</v>
      </c>
      <c r="E146" s="33" t="s">
        <v>223</v>
      </c>
      <c r="F146" s="34">
        <v>501</v>
      </c>
    </row>
    <row r="147" spans="1:6" x14ac:dyDescent="0.2">
      <c r="A147" s="33" t="s">
        <v>187</v>
      </c>
      <c r="B147" s="33" t="s">
        <v>225</v>
      </c>
      <c r="C147" s="33" t="s">
        <v>228</v>
      </c>
      <c r="D147" s="34">
        <v>6505339</v>
      </c>
      <c r="E147" s="33" t="s">
        <v>223</v>
      </c>
      <c r="F147" s="34">
        <v>502</v>
      </c>
    </row>
    <row r="148" spans="1:6" x14ac:dyDescent="0.2">
      <c r="A148" s="33" t="s">
        <v>187</v>
      </c>
      <c r="B148" s="33" t="s">
        <v>225</v>
      </c>
      <c r="C148" s="33" t="s">
        <v>228</v>
      </c>
      <c r="D148" s="34">
        <v>6366641</v>
      </c>
      <c r="E148" s="33" t="s">
        <v>223</v>
      </c>
      <c r="F148" s="34">
        <v>501</v>
      </c>
    </row>
    <row r="149" spans="1:6" x14ac:dyDescent="0.2">
      <c r="A149" s="33" t="s">
        <v>187</v>
      </c>
      <c r="B149" s="33" t="s">
        <v>225</v>
      </c>
      <c r="C149" s="33" t="s">
        <v>228</v>
      </c>
      <c r="D149" s="34">
        <v>6319275</v>
      </c>
      <c r="E149" s="33" t="s">
        <v>223</v>
      </c>
      <c r="F149" s="34">
        <v>501</v>
      </c>
    </row>
    <row r="150" spans="1:6" x14ac:dyDescent="0.2">
      <c r="A150" s="33" t="s">
        <v>187</v>
      </c>
      <c r="B150" s="33" t="s">
        <v>225</v>
      </c>
      <c r="C150" s="33" t="s">
        <v>228</v>
      </c>
      <c r="D150" s="34">
        <v>6180420</v>
      </c>
      <c r="E150" s="33" t="s">
        <v>223</v>
      </c>
      <c r="F150" s="34">
        <v>502</v>
      </c>
    </row>
    <row r="151" spans="1:6" x14ac:dyDescent="0.2">
      <c r="A151" s="33" t="s">
        <v>187</v>
      </c>
      <c r="B151" s="33" t="s">
        <v>225</v>
      </c>
      <c r="C151" s="33" t="s">
        <v>228</v>
      </c>
      <c r="D151" s="34">
        <v>6132347</v>
      </c>
      <c r="E151" s="33" t="s">
        <v>223</v>
      </c>
      <c r="F151" s="35">
        <v>500</v>
      </c>
    </row>
    <row r="152" spans="1:6" x14ac:dyDescent="0.2">
      <c r="A152" s="33" t="s">
        <v>187</v>
      </c>
      <c r="B152" s="33" t="s">
        <v>225</v>
      </c>
      <c r="C152" s="33" t="s">
        <v>227</v>
      </c>
      <c r="D152" s="34">
        <v>6982796</v>
      </c>
      <c r="E152" s="33" t="s">
        <v>226</v>
      </c>
      <c r="F152" s="34">
        <v>502</v>
      </c>
    </row>
    <row r="153" spans="1:6" x14ac:dyDescent="0.2">
      <c r="A153" s="33" t="s">
        <v>187</v>
      </c>
      <c r="B153" s="33" t="s">
        <v>225</v>
      </c>
      <c r="C153" s="33" t="s">
        <v>227</v>
      </c>
      <c r="D153" s="34">
        <v>6762006</v>
      </c>
      <c r="E153" s="33" t="s">
        <v>226</v>
      </c>
      <c r="F153" s="34">
        <v>502</v>
      </c>
    </row>
    <row r="154" spans="1:6" x14ac:dyDescent="0.2">
      <c r="A154" s="33" t="s">
        <v>187</v>
      </c>
      <c r="B154" s="33" t="s">
        <v>225</v>
      </c>
      <c r="C154" s="33" t="s">
        <v>227</v>
      </c>
      <c r="D154" s="34">
        <v>6454410</v>
      </c>
      <c r="E154" s="33" t="s">
        <v>226</v>
      </c>
      <c r="F154" s="34">
        <v>501</v>
      </c>
    </row>
    <row r="155" spans="1:6" x14ac:dyDescent="0.2">
      <c r="A155" s="33" t="s">
        <v>187</v>
      </c>
      <c r="B155" s="33" t="s">
        <v>225</v>
      </c>
      <c r="C155" s="33" t="s">
        <v>227</v>
      </c>
      <c r="D155" s="34">
        <v>6440995</v>
      </c>
      <c r="E155" s="33" t="s">
        <v>226</v>
      </c>
      <c r="F155" s="34">
        <v>502</v>
      </c>
    </row>
    <row r="156" spans="1:6" x14ac:dyDescent="0.2">
      <c r="A156" s="33" t="s">
        <v>187</v>
      </c>
      <c r="B156" s="33" t="s">
        <v>225</v>
      </c>
      <c r="C156" s="33" t="s">
        <v>227</v>
      </c>
      <c r="D156" s="34">
        <v>6440281</v>
      </c>
      <c r="E156" s="33" t="s">
        <v>226</v>
      </c>
      <c r="F156" s="34">
        <v>501</v>
      </c>
    </row>
    <row r="157" spans="1:6" x14ac:dyDescent="0.2">
      <c r="A157" s="33" t="s">
        <v>187</v>
      </c>
      <c r="B157" s="33" t="s">
        <v>225</v>
      </c>
      <c r="C157" s="33" t="s">
        <v>227</v>
      </c>
      <c r="D157" s="34">
        <v>6362522</v>
      </c>
      <c r="E157" s="33" t="s">
        <v>226</v>
      </c>
      <c r="F157" s="34">
        <v>501</v>
      </c>
    </row>
    <row r="158" spans="1:6" x14ac:dyDescent="0.2">
      <c r="A158" s="33" t="s">
        <v>187</v>
      </c>
      <c r="B158" s="33" t="s">
        <v>225</v>
      </c>
      <c r="C158" s="33" t="s">
        <v>227</v>
      </c>
      <c r="D158" s="34">
        <v>6299918</v>
      </c>
      <c r="E158" s="33" t="s">
        <v>226</v>
      </c>
      <c r="F158" s="35">
        <v>500</v>
      </c>
    </row>
    <row r="159" spans="1:6" x14ac:dyDescent="0.2">
      <c r="A159" s="33" t="s">
        <v>187</v>
      </c>
      <c r="B159" s="33" t="s">
        <v>225</v>
      </c>
      <c r="C159" s="33" t="s">
        <v>227</v>
      </c>
      <c r="D159" s="34">
        <v>6195535</v>
      </c>
      <c r="E159" s="33" t="s">
        <v>226</v>
      </c>
      <c r="F159" s="34">
        <v>501</v>
      </c>
    </row>
    <row r="160" spans="1:6" x14ac:dyDescent="0.2">
      <c r="A160" s="33" t="s">
        <v>187</v>
      </c>
      <c r="B160" s="33" t="s">
        <v>225</v>
      </c>
      <c r="C160" s="33" t="s">
        <v>227</v>
      </c>
      <c r="D160" s="34">
        <v>6238670</v>
      </c>
      <c r="E160" s="33" t="s">
        <v>226</v>
      </c>
      <c r="F160" s="35">
        <v>500</v>
      </c>
    </row>
    <row r="161" spans="1:6" x14ac:dyDescent="0.2">
      <c r="A161" s="33" t="s">
        <v>187</v>
      </c>
      <c r="B161" s="33" t="s">
        <v>225</v>
      </c>
      <c r="C161" s="33" t="s">
        <v>3</v>
      </c>
      <c r="D161" s="34">
        <v>6932159</v>
      </c>
      <c r="E161" s="33" t="s">
        <v>224</v>
      </c>
      <c r="F161" s="34">
        <v>502</v>
      </c>
    </row>
    <row r="162" spans="1:6" x14ac:dyDescent="0.2">
      <c r="A162" s="33" t="s">
        <v>187</v>
      </c>
      <c r="B162" s="33" t="s">
        <v>225</v>
      </c>
      <c r="C162" s="33" t="s">
        <v>3</v>
      </c>
      <c r="D162" s="34">
        <v>6905094</v>
      </c>
      <c r="E162" s="33" t="s">
        <v>224</v>
      </c>
      <c r="F162" s="34">
        <v>502</v>
      </c>
    </row>
    <row r="163" spans="1:6" x14ac:dyDescent="0.2">
      <c r="A163" s="33" t="s">
        <v>187</v>
      </c>
      <c r="B163" s="33" t="s">
        <v>225</v>
      </c>
      <c r="C163" s="33" t="s">
        <v>3</v>
      </c>
      <c r="D163" s="34">
        <v>6867368</v>
      </c>
      <c r="E163" s="33" t="s">
        <v>224</v>
      </c>
      <c r="F163" s="34">
        <v>502</v>
      </c>
    </row>
    <row r="164" spans="1:6" x14ac:dyDescent="0.2">
      <c r="A164" s="33" t="s">
        <v>187</v>
      </c>
      <c r="B164" s="33" t="s">
        <v>225</v>
      </c>
      <c r="C164" s="33" t="s">
        <v>3</v>
      </c>
      <c r="D164" s="34">
        <v>6833590</v>
      </c>
      <c r="E164" s="33" t="s">
        <v>224</v>
      </c>
      <c r="F164" s="34">
        <v>501</v>
      </c>
    </row>
    <row r="165" spans="1:6" x14ac:dyDescent="0.2">
      <c r="A165" s="33" t="s">
        <v>187</v>
      </c>
      <c r="B165" s="33" t="s">
        <v>225</v>
      </c>
      <c r="C165" s="33" t="s">
        <v>3</v>
      </c>
      <c r="D165" s="34">
        <v>6812495</v>
      </c>
      <c r="E165" s="33" t="s">
        <v>224</v>
      </c>
      <c r="F165" s="34">
        <v>501</v>
      </c>
    </row>
    <row r="166" spans="1:6" x14ac:dyDescent="0.2">
      <c r="A166" s="33" t="s">
        <v>187</v>
      </c>
      <c r="B166" s="33" t="s">
        <v>225</v>
      </c>
      <c r="C166" s="33" t="s">
        <v>3</v>
      </c>
      <c r="D166" s="34">
        <v>6781976</v>
      </c>
      <c r="E166" s="33" t="s">
        <v>224</v>
      </c>
      <c r="F166" s="34">
        <v>459</v>
      </c>
    </row>
    <row r="167" spans="1:6" x14ac:dyDescent="0.2">
      <c r="A167" s="33" t="s">
        <v>187</v>
      </c>
      <c r="B167" s="33" t="s">
        <v>225</v>
      </c>
      <c r="C167" s="33" t="s">
        <v>3</v>
      </c>
      <c r="D167" s="34">
        <v>6752858</v>
      </c>
      <c r="E167" s="33" t="s">
        <v>224</v>
      </c>
      <c r="F167" s="34">
        <v>501</v>
      </c>
    </row>
    <row r="168" spans="1:6" x14ac:dyDescent="0.2">
      <c r="A168" s="33" t="s">
        <v>187</v>
      </c>
      <c r="B168" s="33" t="s">
        <v>225</v>
      </c>
      <c r="C168" s="33" t="s">
        <v>3</v>
      </c>
      <c r="D168" s="34">
        <v>6740646</v>
      </c>
      <c r="E168" s="33" t="s">
        <v>224</v>
      </c>
      <c r="F168" s="34">
        <v>502</v>
      </c>
    </row>
    <row r="169" spans="1:6" x14ac:dyDescent="0.2">
      <c r="A169" s="33" t="s">
        <v>187</v>
      </c>
      <c r="B169" s="33" t="s">
        <v>225</v>
      </c>
      <c r="C169" s="33" t="s">
        <v>3</v>
      </c>
      <c r="D169" s="34">
        <v>6701644</v>
      </c>
      <c r="E169" s="33" t="s">
        <v>224</v>
      </c>
      <c r="F169" s="34">
        <v>501</v>
      </c>
    </row>
    <row r="170" spans="1:6" x14ac:dyDescent="0.2">
      <c r="A170" s="33" t="s">
        <v>187</v>
      </c>
      <c r="B170" s="33" t="s">
        <v>225</v>
      </c>
      <c r="C170" s="33" t="s">
        <v>3</v>
      </c>
      <c r="D170" s="34">
        <v>6679826</v>
      </c>
      <c r="E170" s="33" t="s">
        <v>224</v>
      </c>
      <c r="F170" s="34">
        <v>501</v>
      </c>
    </row>
    <row r="171" spans="1:6" x14ac:dyDescent="0.2">
      <c r="A171" s="33" t="s">
        <v>187</v>
      </c>
      <c r="B171" s="33" t="s">
        <v>225</v>
      </c>
      <c r="C171" s="33" t="s">
        <v>3</v>
      </c>
      <c r="D171" s="34">
        <v>6653977</v>
      </c>
      <c r="E171" s="33" t="s">
        <v>224</v>
      </c>
      <c r="F171" s="34">
        <v>501</v>
      </c>
    </row>
    <row r="172" spans="1:6" x14ac:dyDescent="0.2">
      <c r="A172" s="33" t="s">
        <v>187</v>
      </c>
      <c r="B172" s="33" t="s">
        <v>225</v>
      </c>
      <c r="C172" s="33" t="s">
        <v>3</v>
      </c>
      <c r="D172" s="34">
        <v>6598017</v>
      </c>
      <c r="E172" s="33" t="s">
        <v>224</v>
      </c>
      <c r="F172" s="34">
        <v>501</v>
      </c>
    </row>
    <row r="173" spans="1:6" x14ac:dyDescent="0.2">
      <c r="A173" s="33" t="s">
        <v>187</v>
      </c>
      <c r="B173" s="33" t="s">
        <v>225</v>
      </c>
      <c r="C173" s="33" t="s">
        <v>3</v>
      </c>
      <c r="D173" s="34">
        <v>6595703</v>
      </c>
      <c r="E173" s="33" t="s">
        <v>224</v>
      </c>
      <c r="F173" s="34">
        <v>501</v>
      </c>
    </row>
    <row r="174" spans="1:6" x14ac:dyDescent="0.2">
      <c r="A174" s="33" t="s">
        <v>187</v>
      </c>
      <c r="B174" s="33" t="s">
        <v>225</v>
      </c>
      <c r="C174" s="33" t="s">
        <v>3</v>
      </c>
      <c r="D174" s="34">
        <v>6553447</v>
      </c>
      <c r="E174" s="33" t="s">
        <v>224</v>
      </c>
      <c r="F174" s="34">
        <v>502</v>
      </c>
    </row>
    <row r="175" spans="1:6" x14ac:dyDescent="0.2">
      <c r="A175" s="33" t="s">
        <v>187</v>
      </c>
      <c r="B175" s="33" t="s">
        <v>225</v>
      </c>
      <c r="C175" s="33" t="s">
        <v>3</v>
      </c>
      <c r="D175" s="34">
        <v>6420665</v>
      </c>
      <c r="E175" s="33" t="s">
        <v>224</v>
      </c>
      <c r="F175" s="34">
        <v>501</v>
      </c>
    </row>
    <row r="176" spans="1:6" x14ac:dyDescent="0.2">
      <c r="A176" s="33" t="s">
        <v>187</v>
      </c>
      <c r="B176" s="33" t="s">
        <v>225</v>
      </c>
      <c r="C176" s="33" t="s">
        <v>3</v>
      </c>
      <c r="D176" s="34">
        <v>6403448</v>
      </c>
      <c r="E176" s="33" t="s">
        <v>224</v>
      </c>
      <c r="F176" s="34">
        <v>501</v>
      </c>
    </row>
    <row r="177" spans="1:6" x14ac:dyDescent="0.2">
      <c r="A177" s="33" t="s">
        <v>187</v>
      </c>
      <c r="B177" s="33" t="s">
        <v>225</v>
      </c>
      <c r="C177" s="33" t="s">
        <v>3</v>
      </c>
      <c r="D177" s="34">
        <v>6196599</v>
      </c>
      <c r="E177" s="33" t="s">
        <v>224</v>
      </c>
      <c r="F177" s="34">
        <v>501</v>
      </c>
    </row>
    <row r="178" spans="1:6" x14ac:dyDescent="0.2">
      <c r="A178" s="33" t="s">
        <v>187</v>
      </c>
      <c r="B178" s="33" t="s">
        <v>222</v>
      </c>
      <c r="C178" s="33" t="s">
        <v>213</v>
      </c>
      <c r="D178" s="34">
        <v>6970460</v>
      </c>
      <c r="E178" s="33" t="s">
        <v>223</v>
      </c>
      <c r="F178" s="34">
        <v>502</v>
      </c>
    </row>
    <row r="179" spans="1:6" x14ac:dyDescent="0.2">
      <c r="A179" s="33" t="s">
        <v>187</v>
      </c>
      <c r="B179" s="33" t="s">
        <v>222</v>
      </c>
      <c r="C179" s="33" t="s">
        <v>213</v>
      </c>
      <c r="D179" s="34">
        <v>6926070</v>
      </c>
      <c r="E179" s="33" t="s">
        <v>223</v>
      </c>
      <c r="F179" s="34">
        <v>501</v>
      </c>
    </row>
    <row r="180" spans="1:6" x14ac:dyDescent="0.2">
      <c r="A180" s="33" t="s">
        <v>187</v>
      </c>
      <c r="B180" s="33" t="s">
        <v>222</v>
      </c>
      <c r="C180" s="33" t="s">
        <v>213</v>
      </c>
      <c r="D180" s="34">
        <v>6930694</v>
      </c>
      <c r="E180" s="33" t="s">
        <v>223</v>
      </c>
      <c r="F180" s="35">
        <v>500</v>
      </c>
    </row>
    <row r="181" spans="1:6" x14ac:dyDescent="0.2">
      <c r="A181" s="33" t="s">
        <v>187</v>
      </c>
      <c r="B181" s="33" t="s">
        <v>222</v>
      </c>
      <c r="C181" s="33" t="s">
        <v>192</v>
      </c>
      <c r="D181" s="34">
        <v>6966152</v>
      </c>
      <c r="E181" s="33" t="s">
        <v>221</v>
      </c>
      <c r="F181" s="34">
        <v>501</v>
      </c>
    </row>
    <row r="182" spans="1:6" x14ac:dyDescent="0.2">
      <c r="A182" s="33" t="s">
        <v>187</v>
      </c>
      <c r="B182" s="33" t="s">
        <v>222</v>
      </c>
      <c r="C182" s="33" t="s">
        <v>192</v>
      </c>
      <c r="D182" s="34">
        <v>6895480</v>
      </c>
      <c r="E182" s="33" t="s">
        <v>221</v>
      </c>
      <c r="F182" s="35">
        <v>500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766F9-18F1-4CF0-8418-005BB24FDF8C}">
  <dimension ref="A1:Z50"/>
  <sheetViews>
    <sheetView topLeftCell="C1" workbookViewId="0">
      <selection activeCell="N12" sqref="N12:N46"/>
    </sheetView>
  </sheetViews>
  <sheetFormatPr baseColWidth="10" defaultColWidth="8.83203125" defaultRowHeight="15" x14ac:dyDescent="0.2"/>
  <cols>
    <col min="1" max="1" width="12.1640625" hidden="1" customWidth="1"/>
    <col min="2" max="2" width="16.1640625" style="1" hidden="1" customWidth="1"/>
    <col min="3" max="3" width="16.1640625" style="1" customWidth="1"/>
    <col min="4" max="4" width="19" style="16" customWidth="1"/>
    <col min="5" max="5" width="28" style="1" customWidth="1"/>
    <col min="6" max="6" width="42.6640625" hidden="1" customWidth="1"/>
    <col min="7" max="7" width="40.5" hidden="1" customWidth="1"/>
    <col min="8" max="8" width="0" style="1" hidden="1" customWidth="1"/>
    <col min="9" max="9" width="8.33203125" style="1" hidden="1" customWidth="1"/>
    <col min="10" max="10" width="8" style="1" customWidth="1"/>
    <col min="11" max="11" width="13.6640625" style="1" customWidth="1"/>
    <col min="12" max="12" width="8.6640625" style="1" customWidth="1"/>
    <col min="13" max="13" width="10" style="1" customWidth="1"/>
    <col min="14" max="14" width="10.33203125" style="1" customWidth="1"/>
    <col min="15" max="15" width="9.33203125" style="1" customWidth="1"/>
    <col min="16" max="16" width="11.6640625" style="1" customWidth="1"/>
    <col min="17" max="17" width="10.33203125" style="1" customWidth="1"/>
    <col min="18" max="18" width="12.5" customWidth="1"/>
    <col min="20" max="20" width="19.83203125" hidden="1" customWidth="1"/>
    <col min="21" max="21" width="6.83203125" hidden="1" customWidth="1"/>
    <col min="22" max="22" width="15.5" hidden="1" customWidth="1"/>
    <col min="23" max="23" width="13.83203125" hidden="1" customWidth="1"/>
    <col min="24" max="24" width="12.83203125" hidden="1" customWidth="1"/>
    <col min="25" max="25" width="13.5" hidden="1" customWidth="1"/>
    <col min="26" max="26" width="14.1640625" hidden="1" customWidth="1"/>
    <col min="27" max="29" width="0" hidden="1" customWidth="1"/>
  </cols>
  <sheetData>
    <row r="1" spans="1:26" x14ac:dyDescent="0.2">
      <c r="A1" s="3" t="s">
        <v>134</v>
      </c>
      <c r="B1" s="3" t="s">
        <v>26</v>
      </c>
      <c r="C1" s="3" t="s">
        <v>190</v>
      </c>
      <c r="D1" s="3" t="s">
        <v>27</v>
      </c>
      <c r="E1" s="3" t="s">
        <v>28</v>
      </c>
      <c r="F1" s="3" t="s">
        <v>29</v>
      </c>
      <c r="G1" s="3" t="s">
        <v>30</v>
      </c>
      <c r="H1" s="3" t="s">
        <v>31</v>
      </c>
      <c r="I1" s="3" t="s">
        <v>32</v>
      </c>
      <c r="J1" s="3" t="s">
        <v>139</v>
      </c>
      <c r="K1" s="3" t="s">
        <v>140</v>
      </c>
      <c r="L1" s="3" t="s">
        <v>149</v>
      </c>
      <c r="M1" s="3" t="s">
        <v>142</v>
      </c>
      <c r="N1" s="3" t="s">
        <v>150</v>
      </c>
      <c r="O1" s="3" t="s">
        <v>151</v>
      </c>
      <c r="P1" s="3" t="s">
        <v>152</v>
      </c>
      <c r="Q1" s="3" t="s">
        <v>141</v>
      </c>
      <c r="R1" s="3" t="s">
        <v>153</v>
      </c>
      <c r="S1" s="20"/>
      <c r="T1" s="46" t="s">
        <v>118</v>
      </c>
      <c r="U1" s="47"/>
      <c r="V1" s="43" t="s">
        <v>119</v>
      </c>
      <c r="W1" s="44"/>
      <c r="X1" s="44"/>
      <c r="Y1" s="44"/>
      <c r="Z1" s="45"/>
    </row>
    <row r="2" spans="1:26" ht="16" x14ac:dyDescent="0.2">
      <c r="A2" t="s">
        <v>132</v>
      </c>
      <c r="B2" s="4" t="s">
        <v>136</v>
      </c>
      <c r="C2" s="4" t="s">
        <v>188</v>
      </c>
      <c r="D2" s="16" t="s">
        <v>170</v>
      </c>
      <c r="E2" s="1" t="s">
        <v>76</v>
      </c>
      <c r="F2" t="s">
        <v>77</v>
      </c>
      <c r="G2" t="s">
        <v>78</v>
      </c>
      <c r="H2" s="2">
        <v>18</v>
      </c>
      <c r="I2" s="2">
        <v>5</v>
      </c>
      <c r="J2" s="21">
        <f>1550/L2</f>
        <v>775</v>
      </c>
      <c r="K2" s="2">
        <v>1.5</v>
      </c>
      <c r="L2" s="2">
        <v>2</v>
      </c>
      <c r="M2" s="2">
        <v>1</v>
      </c>
      <c r="N2" s="2">
        <v>91.73</v>
      </c>
      <c r="O2" s="23">
        <f t="shared" ref="O2:O33" si="0">N2-P2</f>
        <v>91.73</v>
      </c>
      <c r="P2" s="23">
        <v>0</v>
      </c>
      <c r="Q2" s="23">
        <f t="shared" ref="Q2:Q33" si="1">530*M2</f>
        <v>530</v>
      </c>
      <c r="R2" s="22">
        <f t="shared" ref="R2:R33" si="2">N2+Q2</f>
        <v>621.73</v>
      </c>
      <c r="T2" s="48"/>
      <c r="U2" s="49"/>
      <c r="V2" s="6" t="s">
        <v>120</v>
      </c>
      <c r="W2" s="6" t="s">
        <v>121</v>
      </c>
      <c r="X2" s="6" t="s">
        <v>122</v>
      </c>
      <c r="Y2" s="6" t="s">
        <v>123</v>
      </c>
      <c r="Z2" s="6" t="s">
        <v>124</v>
      </c>
    </row>
    <row r="3" spans="1:26" ht="32" x14ac:dyDescent="0.2">
      <c r="A3" t="s">
        <v>132</v>
      </c>
      <c r="B3" s="4" t="s">
        <v>135</v>
      </c>
      <c r="C3" s="4" t="s">
        <v>188</v>
      </c>
      <c r="D3" s="16" t="s">
        <v>170</v>
      </c>
      <c r="E3" s="1" t="s">
        <v>79</v>
      </c>
      <c r="F3" t="s">
        <v>77</v>
      </c>
      <c r="G3" t="s">
        <v>80</v>
      </c>
      <c r="H3" s="2">
        <v>14</v>
      </c>
      <c r="I3" s="2">
        <v>4</v>
      </c>
      <c r="J3" s="21">
        <f>1550/L3</f>
        <v>1550</v>
      </c>
      <c r="K3" s="2">
        <v>5</v>
      </c>
      <c r="L3" s="2">
        <v>1</v>
      </c>
      <c r="M3" s="2">
        <v>0</v>
      </c>
      <c r="N3" s="2">
        <v>218.7</v>
      </c>
      <c r="O3" s="23">
        <f t="shared" si="0"/>
        <v>218.7</v>
      </c>
      <c r="P3" s="23">
        <v>0</v>
      </c>
      <c r="Q3" s="23">
        <f t="shared" si="1"/>
        <v>0</v>
      </c>
      <c r="R3" s="22">
        <f t="shared" si="2"/>
        <v>218.7</v>
      </c>
      <c r="T3" s="5" t="s">
        <v>125</v>
      </c>
      <c r="U3" s="5" t="s">
        <v>126</v>
      </c>
      <c r="V3" s="5">
        <v>1</v>
      </c>
      <c r="W3" s="5">
        <v>2</v>
      </c>
      <c r="X3" s="5">
        <v>3</v>
      </c>
      <c r="Y3" s="5">
        <v>4</v>
      </c>
      <c r="Z3" s="5">
        <v>5</v>
      </c>
    </row>
    <row r="4" spans="1:26" ht="16" x14ac:dyDescent="0.2">
      <c r="A4" t="s">
        <v>133</v>
      </c>
      <c r="B4" s="4" t="s">
        <v>21</v>
      </c>
      <c r="C4" s="4" t="s">
        <v>189</v>
      </c>
      <c r="D4" s="16" t="s">
        <v>5</v>
      </c>
      <c r="E4" s="1" t="s">
        <v>42</v>
      </c>
      <c r="F4" t="s">
        <v>43</v>
      </c>
      <c r="G4" t="s">
        <v>44</v>
      </c>
      <c r="H4" s="2">
        <v>30</v>
      </c>
      <c r="I4" s="2">
        <v>5</v>
      </c>
      <c r="J4" s="21">
        <v>0</v>
      </c>
      <c r="K4" s="2">
        <v>0</v>
      </c>
      <c r="L4" s="2">
        <v>0</v>
      </c>
      <c r="M4" s="2">
        <v>0</v>
      </c>
      <c r="N4" s="2">
        <v>0</v>
      </c>
      <c r="O4" s="23">
        <f t="shared" si="0"/>
        <v>0</v>
      </c>
      <c r="P4" s="23">
        <v>0</v>
      </c>
      <c r="Q4" s="23">
        <f t="shared" si="1"/>
        <v>0</v>
      </c>
      <c r="R4" s="22">
        <f t="shared" si="2"/>
        <v>0</v>
      </c>
      <c r="T4" s="6" t="s">
        <v>127</v>
      </c>
      <c r="U4" s="6">
        <v>5</v>
      </c>
      <c r="V4" s="18"/>
      <c r="W4" s="8">
        <v>1</v>
      </c>
      <c r="X4" s="8"/>
      <c r="Y4" s="9"/>
      <c r="Z4" s="9"/>
    </row>
    <row r="5" spans="1:26" ht="16" x14ac:dyDescent="0.2">
      <c r="A5" t="s">
        <v>132</v>
      </c>
      <c r="B5" s="4" t="s">
        <v>8</v>
      </c>
      <c r="C5" s="4" t="s">
        <v>186</v>
      </c>
      <c r="D5" s="16" t="s">
        <v>19</v>
      </c>
      <c r="E5" s="1" t="s">
        <v>147</v>
      </c>
      <c r="F5" t="s">
        <v>100</v>
      </c>
      <c r="G5" t="s">
        <v>101</v>
      </c>
      <c r="H5" s="2">
        <v>105</v>
      </c>
      <c r="I5" s="2">
        <v>8</v>
      </c>
      <c r="J5" s="21">
        <f t="shared" ref="J5:J32" si="3">1550/L5</f>
        <v>258.33333333333331</v>
      </c>
      <c r="K5" s="2">
        <v>2.08</v>
      </c>
      <c r="L5" s="2">
        <v>6</v>
      </c>
      <c r="M5" s="2">
        <v>1</v>
      </c>
      <c r="N5" s="2">
        <v>161.43</v>
      </c>
      <c r="O5" s="23">
        <f t="shared" si="0"/>
        <v>129.85000000000002</v>
      </c>
      <c r="P5" s="23">
        <v>31.58</v>
      </c>
      <c r="Q5" s="23">
        <f t="shared" si="1"/>
        <v>530</v>
      </c>
      <c r="R5" s="22">
        <f t="shared" si="2"/>
        <v>691.43000000000006</v>
      </c>
      <c r="T5" s="6" t="s">
        <v>128</v>
      </c>
      <c r="U5" s="6">
        <v>4</v>
      </c>
      <c r="V5" s="19"/>
      <c r="W5" s="11">
        <v>2</v>
      </c>
      <c r="X5" s="11"/>
      <c r="Y5" s="12"/>
      <c r="Z5" s="12"/>
    </row>
    <row r="6" spans="1:26" ht="16" x14ac:dyDescent="0.2">
      <c r="A6" t="s">
        <v>132</v>
      </c>
      <c r="B6" s="4" t="s">
        <v>8</v>
      </c>
      <c r="C6" s="4" t="s">
        <v>186</v>
      </c>
      <c r="D6" s="16" t="s">
        <v>179</v>
      </c>
      <c r="E6" s="1" t="s">
        <v>90</v>
      </c>
      <c r="F6" t="s">
        <v>91</v>
      </c>
      <c r="G6" t="s">
        <v>92</v>
      </c>
      <c r="H6" s="2">
        <v>55</v>
      </c>
      <c r="I6" s="2">
        <v>5</v>
      </c>
      <c r="J6" s="21">
        <f t="shared" si="3"/>
        <v>1550</v>
      </c>
      <c r="K6" s="2">
        <v>2</v>
      </c>
      <c r="L6" s="2">
        <v>1</v>
      </c>
      <c r="M6" s="2">
        <v>1</v>
      </c>
      <c r="N6" s="2">
        <v>148.19999999999999</v>
      </c>
      <c r="O6" s="23">
        <f t="shared" si="0"/>
        <v>148.19999999999999</v>
      </c>
      <c r="P6" s="23">
        <v>0</v>
      </c>
      <c r="Q6" s="23">
        <f t="shared" si="1"/>
        <v>530</v>
      </c>
      <c r="R6" s="22">
        <f t="shared" si="2"/>
        <v>678.2</v>
      </c>
      <c r="T6" s="6" t="s">
        <v>129</v>
      </c>
      <c r="U6" s="6">
        <v>3</v>
      </c>
      <c r="V6" s="19"/>
      <c r="W6" s="17"/>
      <c r="X6" s="11"/>
      <c r="Y6" s="11"/>
      <c r="Z6" s="12"/>
    </row>
    <row r="7" spans="1:26" ht="16" x14ac:dyDescent="0.2">
      <c r="A7" t="s">
        <v>132</v>
      </c>
      <c r="B7" s="4" t="s">
        <v>15</v>
      </c>
      <c r="C7" s="4" t="s">
        <v>186</v>
      </c>
      <c r="D7" s="16" t="s">
        <v>138</v>
      </c>
      <c r="E7" s="1" t="s">
        <v>97</v>
      </c>
      <c r="F7" t="s">
        <v>98</v>
      </c>
      <c r="G7" t="s">
        <v>99</v>
      </c>
      <c r="H7" s="2">
        <v>72</v>
      </c>
      <c r="I7" s="2">
        <v>4</v>
      </c>
      <c r="J7" s="21">
        <f t="shared" si="3"/>
        <v>387.5</v>
      </c>
      <c r="K7" s="2">
        <v>2</v>
      </c>
      <c r="L7" s="2">
        <v>4</v>
      </c>
      <c r="M7" s="2">
        <v>1</v>
      </c>
      <c r="N7" s="2">
        <v>116.06</v>
      </c>
      <c r="O7" s="23">
        <f t="shared" si="0"/>
        <v>116.06</v>
      </c>
      <c r="P7" s="23">
        <v>0</v>
      </c>
      <c r="Q7" s="23">
        <f t="shared" si="1"/>
        <v>530</v>
      </c>
      <c r="R7" s="22">
        <f t="shared" si="2"/>
        <v>646.05999999999995</v>
      </c>
      <c r="T7" s="6" t="s">
        <v>130</v>
      </c>
      <c r="U7" s="6">
        <v>2</v>
      </c>
      <c r="V7" s="19"/>
      <c r="W7" s="17"/>
      <c r="X7" s="17"/>
      <c r="Y7" s="11">
        <v>1</v>
      </c>
      <c r="Z7" s="11"/>
    </row>
    <row r="8" spans="1:26" ht="16" x14ac:dyDescent="0.2">
      <c r="A8" t="s">
        <v>133</v>
      </c>
      <c r="B8" s="4" t="s">
        <v>24</v>
      </c>
      <c r="C8" s="4" t="s">
        <v>186</v>
      </c>
      <c r="D8" s="16" t="s">
        <v>20</v>
      </c>
      <c r="E8" s="1" t="s">
        <v>102</v>
      </c>
      <c r="F8" t="s">
        <v>103</v>
      </c>
      <c r="G8" t="s">
        <v>104</v>
      </c>
      <c r="H8" s="2">
        <v>150</v>
      </c>
      <c r="I8" s="2">
        <v>9</v>
      </c>
      <c r="J8" s="21">
        <f t="shared" si="3"/>
        <v>110.71428571428571</v>
      </c>
      <c r="K8" s="2">
        <v>2</v>
      </c>
      <c r="L8" s="2">
        <v>14</v>
      </c>
      <c r="M8" s="2">
        <v>0</v>
      </c>
      <c r="N8" s="2">
        <v>146.52000000000001</v>
      </c>
      <c r="O8" s="23">
        <f t="shared" si="0"/>
        <v>62.13000000000001</v>
      </c>
      <c r="P8" s="23">
        <v>84.39</v>
      </c>
      <c r="Q8" s="23">
        <f t="shared" si="1"/>
        <v>0</v>
      </c>
      <c r="R8" s="22">
        <f t="shared" si="2"/>
        <v>146.52000000000001</v>
      </c>
      <c r="T8" s="6" t="s">
        <v>131</v>
      </c>
      <c r="U8" s="6">
        <v>1</v>
      </c>
      <c r="V8" s="19"/>
      <c r="W8" s="17"/>
      <c r="X8" s="17"/>
      <c r="Y8" s="11">
        <v>3</v>
      </c>
      <c r="Z8" s="11">
        <v>1</v>
      </c>
    </row>
    <row r="9" spans="1:26" ht="16" x14ac:dyDescent="0.2">
      <c r="A9" t="s">
        <v>132</v>
      </c>
      <c r="B9" s="4" t="s">
        <v>136</v>
      </c>
      <c r="C9" s="4" t="s">
        <v>187</v>
      </c>
      <c r="D9" s="16" t="s">
        <v>155</v>
      </c>
      <c r="E9" s="1" t="s">
        <v>146</v>
      </c>
      <c r="F9" t="s">
        <v>48</v>
      </c>
      <c r="G9" t="s">
        <v>49</v>
      </c>
      <c r="H9" s="2">
        <v>64</v>
      </c>
      <c r="I9" s="2">
        <v>4</v>
      </c>
      <c r="J9" s="21">
        <f t="shared" si="3"/>
        <v>516.66666666666663</v>
      </c>
      <c r="K9" s="2">
        <v>1.67</v>
      </c>
      <c r="L9" s="2">
        <v>3</v>
      </c>
      <c r="M9" s="2">
        <v>1</v>
      </c>
      <c r="N9" s="2">
        <v>93.15</v>
      </c>
      <c r="O9" s="23">
        <f t="shared" si="0"/>
        <v>93.15</v>
      </c>
      <c r="P9" s="23">
        <v>0</v>
      </c>
      <c r="Q9" s="23">
        <f t="shared" si="1"/>
        <v>530</v>
      </c>
      <c r="R9" s="22">
        <f t="shared" si="2"/>
        <v>623.15</v>
      </c>
    </row>
    <row r="10" spans="1:26" ht="16" x14ac:dyDescent="0.2">
      <c r="A10" t="s">
        <v>132</v>
      </c>
      <c r="B10" s="4" t="s">
        <v>136</v>
      </c>
      <c r="C10" s="4" t="s">
        <v>187</v>
      </c>
      <c r="D10" s="16" t="s">
        <v>156</v>
      </c>
      <c r="E10" s="1" t="s">
        <v>50</v>
      </c>
      <c r="F10" t="s">
        <v>48</v>
      </c>
      <c r="G10" t="s">
        <v>51</v>
      </c>
      <c r="H10" s="2">
        <v>35.200000000000003</v>
      </c>
      <c r="I10" s="2">
        <v>4</v>
      </c>
      <c r="J10" s="21">
        <f t="shared" si="3"/>
        <v>775</v>
      </c>
      <c r="K10" s="2">
        <v>1.5</v>
      </c>
      <c r="L10" s="2">
        <v>2</v>
      </c>
      <c r="M10" s="2">
        <v>1</v>
      </c>
      <c r="N10" s="2">
        <v>79.84</v>
      </c>
      <c r="O10" s="23">
        <f t="shared" si="0"/>
        <v>79.84</v>
      </c>
      <c r="P10" s="23">
        <v>0</v>
      </c>
      <c r="Q10" s="23">
        <f t="shared" si="1"/>
        <v>530</v>
      </c>
      <c r="R10" s="22">
        <f t="shared" si="2"/>
        <v>609.84</v>
      </c>
    </row>
    <row r="11" spans="1:26" ht="16" x14ac:dyDescent="0.2">
      <c r="A11" t="s">
        <v>133</v>
      </c>
      <c r="B11" s="4" t="s">
        <v>24</v>
      </c>
      <c r="C11" s="4" t="s">
        <v>187</v>
      </c>
      <c r="D11" s="16" t="s">
        <v>3</v>
      </c>
      <c r="E11" s="1" t="s">
        <v>39</v>
      </c>
      <c r="F11" t="s">
        <v>40</v>
      </c>
      <c r="G11" t="s">
        <v>41</v>
      </c>
      <c r="H11" s="2">
        <v>140</v>
      </c>
      <c r="I11" s="2">
        <v>8</v>
      </c>
      <c r="J11" s="21">
        <f t="shared" si="3"/>
        <v>91.17647058823529</v>
      </c>
      <c r="K11" s="2">
        <v>1.71</v>
      </c>
      <c r="L11" s="2">
        <v>17</v>
      </c>
      <c r="M11" s="2">
        <v>0</v>
      </c>
      <c r="N11" s="2">
        <v>118.83</v>
      </c>
      <c r="O11" s="23">
        <f t="shared" si="0"/>
        <v>95.82</v>
      </c>
      <c r="P11" s="23">
        <v>23.01</v>
      </c>
      <c r="Q11" s="23">
        <f t="shared" si="1"/>
        <v>0</v>
      </c>
      <c r="R11" s="22">
        <f t="shared" si="2"/>
        <v>118.83</v>
      </c>
      <c r="T11" s="41" t="s">
        <v>132</v>
      </c>
      <c r="U11" s="41"/>
      <c r="V11" s="42" t="s">
        <v>119</v>
      </c>
      <c r="W11" s="42"/>
      <c r="X11" s="42"/>
      <c r="Y11" s="42"/>
      <c r="Z11" s="42"/>
    </row>
    <row r="12" spans="1:26" ht="16" x14ac:dyDescent="0.2">
      <c r="A12" t="s">
        <v>132</v>
      </c>
      <c r="B12" s="4" t="s">
        <v>8</v>
      </c>
      <c r="C12" s="4" t="s">
        <v>184</v>
      </c>
      <c r="D12" s="16" t="s">
        <v>159</v>
      </c>
      <c r="E12" s="1" t="s">
        <v>71</v>
      </c>
      <c r="F12" t="s">
        <v>72</v>
      </c>
      <c r="G12" t="s">
        <v>73</v>
      </c>
      <c r="H12" s="2">
        <v>72</v>
      </c>
      <c r="I12" s="2">
        <v>5</v>
      </c>
      <c r="J12" s="21">
        <f t="shared" si="3"/>
        <v>775</v>
      </c>
      <c r="K12" s="2">
        <v>1.5</v>
      </c>
      <c r="L12" s="2">
        <v>2</v>
      </c>
      <c r="M12" s="2">
        <v>1</v>
      </c>
      <c r="N12" s="2">
        <v>298.14999999999998</v>
      </c>
      <c r="O12" s="23">
        <f t="shared" si="0"/>
        <v>145.80999999999997</v>
      </c>
      <c r="P12" s="23">
        <v>152.34</v>
      </c>
      <c r="Q12" s="23">
        <f t="shared" si="1"/>
        <v>530</v>
      </c>
      <c r="R12" s="22">
        <f t="shared" si="2"/>
        <v>828.15</v>
      </c>
      <c r="T12" s="41"/>
      <c r="U12" s="41"/>
      <c r="V12" s="6" t="s">
        <v>120</v>
      </c>
      <c r="W12" s="6" t="s">
        <v>121</v>
      </c>
      <c r="X12" s="6" t="s">
        <v>122</v>
      </c>
      <c r="Y12" s="6" t="s">
        <v>123</v>
      </c>
      <c r="Z12" s="6" t="s">
        <v>124</v>
      </c>
    </row>
    <row r="13" spans="1:26" ht="16" x14ac:dyDescent="0.2">
      <c r="A13" t="s">
        <v>132</v>
      </c>
      <c r="B13" s="4" t="s">
        <v>8</v>
      </c>
      <c r="C13" s="4" t="s">
        <v>184</v>
      </c>
      <c r="D13" s="16" t="s">
        <v>168</v>
      </c>
      <c r="E13" s="1" t="s">
        <v>87</v>
      </c>
      <c r="F13" t="s">
        <v>88</v>
      </c>
      <c r="G13" t="s">
        <v>89</v>
      </c>
      <c r="H13" s="2">
        <v>36</v>
      </c>
      <c r="I13" s="2">
        <v>5</v>
      </c>
      <c r="J13" s="21">
        <f t="shared" si="3"/>
        <v>1550</v>
      </c>
      <c r="K13" s="2">
        <v>2</v>
      </c>
      <c r="L13" s="2">
        <v>1</v>
      </c>
      <c r="M13" s="2">
        <v>1</v>
      </c>
      <c r="N13" s="2">
        <v>141.04</v>
      </c>
      <c r="O13" s="23">
        <f t="shared" si="0"/>
        <v>113.66999999999999</v>
      </c>
      <c r="P13" s="23">
        <v>27.37</v>
      </c>
      <c r="Q13" s="23">
        <f t="shared" si="1"/>
        <v>530</v>
      </c>
      <c r="R13" s="22">
        <f t="shared" si="2"/>
        <v>671.04</v>
      </c>
      <c r="T13" s="5" t="s">
        <v>125</v>
      </c>
      <c r="U13" s="5" t="s">
        <v>126</v>
      </c>
      <c r="V13" s="5">
        <v>1</v>
      </c>
      <c r="W13" s="5">
        <v>2</v>
      </c>
      <c r="X13" s="5">
        <v>3</v>
      </c>
      <c r="Y13" s="5">
        <v>4</v>
      </c>
      <c r="Z13" s="5">
        <v>5</v>
      </c>
    </row>
    <row r="14" spans="1:26" ht="16" x14ac:dyDescent="0.2">
      <c r="A14" t="s">
        <v>132</v>
      </c>
      <c r="B14" s="4" t="s">
        <v>15</v>
      </c>
      <c r="C14" s="4" t="s">
        <v>184</v>
      </c>
      <c r="D14" s="16" t="s">
        <v>157</v>
      </c>
      <c r="E14" s="1" t="s">
        <v>45</v>
      </c>
      <c r="F14" t="s">
        <v>46</v>
      </c>
      <c r="G14" t="s">
        <v>47</v>
      </c>
      <c r="H14" s="2">
        <v>72</v>
      </c>
      <c r="I14" s="2">
        <v>4</v>
      </c>
      <c r="J14" s="21">
        <f t="shared" si="3"/>
        <v>516.66666666666663</v>
      </c>
      <c r="K14" s="2">
        <v>2</v>
      </c>
      <c r="L14" s="2">
        <v>3</v>
      </c>
      <c r="M14" s="2">
        <v>1</v>
      </c>
      <c r="N14" s="2">
        <v>133.6</v>
      </c>
      <c r="O14" s="23">
        <f t="shared" si="0"/>
        <v>133.6</v>
      </c>
      <c r="P14" s="23">
        <v>0</v>
      </c>
      <c r="Q14" s="23">
        <f t="shared" si="1"/>
        <v>530</v>
      </c>
      <c r="R14" s="22">
        <f t="shared" si="2"/>
        <v>663.6</v>
      </c>
      <c r="T14" s="6" t="s">
        <v>127</v>
      </c>
      <c r="U14" s="6">
        <v>5</v>
      </c>
      <c r="V14" s="18"/>
      <c r="W14" s="8"/>
      <c r="X14" s="8"/>
      <c r="Y14" s="9"/>
      <c r="Z14" s="9"/>
    </row>
    <row r="15" spans="1:26" ht="16" x14ac:dyDescent="0.2">
      <c r="A15" t="s">
        <v>132</v>
      </c>
      <c r="B15" s="4" t="s">
        <v>14</v>
      </c>
      <c r="C15" s="4" t="s">
        <v>184</v>
      </c>
      <c r="D15" s="16" t="s">
        <v>1</v>
      </c>
      <c r="E15" s="1" t="s">
        <v>148</v>
      </c>
      <c r="F15" t="s">
        <v>36</v>
      </c>
      <c r="G15" t="s">
        <v>37</v>
      </c>
      <c r="H15" s="2">
        <v>140</v>
      </c>
      <c r="I15" s="2">
        <v>8</v>
      </c>
      <c r="J15" s="21">
        <f t="shared" si="3"/>
        <v>77.5</v>
      </c>
      <c r="K15" s="2">
        <v>1.7</v>
      </c>
      <c r="L15" s="2">
        <v>20</v>
      </c>
      <c r="M15" s="2">
        <v>1</v>
      </c>
      <c r="N15" s="2">
        <v>115.37</v>
      </c>
      <c r="O15" s="23">
        <f t="shared" si="0"/>
        <v>52.67</v>
      </c>
      <c r="P15" s="23">
        <v>62.7</v>
      </c>
      <c r="Q15" s="23">
        <f t="shared" si="1"/>
        <v>530</v>
      </c>
      <c r="R15" s="22">
        <f t="shared" si="2"/>
        <v>645.37</v>
      </c>
      <c r="T15" s="6" t="s">
        <v>128</v>
      </c>
      <c r="U15" s="6">
        <v>4</v>
      </c>
      <c r="V15" s="19"/>
      <c r="W15" s="11"/>
      <c r="X15" s="11"/>
      <c r="Y15" s="12"/>
      <c r="Z15" s="12"/>
    </row>
    <row r="16" spans="1:26" ht="16" x14ac:dyDescent="0.2">
      <c r="A16" t="s">
        <v>132</v>
      </c>
      <c r="B16" s="4" t="s">
        <v>13</v>
      </c>
      <c r="C16" s="4" t="s">
        <v>184</v>
      </c>
      <c r="D16" s="16" t="s">
        <v>2</v>
      </c>
      <c r="E16" s="1" t="s">
        <v>148</v>
      </c>
      <c r="F16" t="s">
        <v>36</v>
      </c>
      <c r="G16" t="s">
        <v>38</v>
      </c>
      <c r="H16" s="2">
        <v>180</v>
      </c>
      <c r="I16" s="2">
        <v>10</v>
      </c>
      <c r="J16" s="21">
        <f t="shared" si="3"/>
        <v>40.789473684210527</v>
      </c>
      <c r="K16" s="2">
        <v>1.67</v>
      </c>
      <c r="L16" s="2">
        <v>38</v>
      </c>
      <c r="M16" s="2">
        <v>1</v>
      </c>
      <c r="N16" s="2">
        <v>108.2</v>
      </c>
      <c r="O16" s="23">
        <f t="shared" si="0"/>
        <v>95.17</v>
      </c>
      <c r="P16" s="23">
        <v>13.03</v>
      </c>
      <c r="Q16" s="23">
        <f t="shared" si="1"/>
        <v>530</v>
      </c>
      <c r="R16" s="22">
        <f t="shared" si="2"/>
        <v>638.20000000000005</v>
      </c>
      <c r="T16" s="6" t="s">
        <v>129</v>
      </c>
      <c r="U16" s="6">
        <v>3</v>
      </c>
      <c r="V16" s="19"/>
      <c r="W16" s="17"/>
      <c r="X16" s="11"/>
      <c r="Y16" s="11"/>
      <c r="Z16" s="12">
        <v>1</v>
      </c>
    </row>
    <row r="17" spans="1:26" ht="16" x14ac:dyDescent="0.2">
      <c r="A17" t="s">
        <v>118</v>
      </c>
      <c r="B17" s="4" t="s">
        <v>7</v>
      </c>
      <c r="C17" s="4" t="s">
        <v>182</v>
      </c>
      <c r="D17" s="16" t="s">
        <v>167</v>
      </c>
      <c r="E17" s="1" t="s">
        <v>63</v>
      </c>
      <c r="F17" t="s">
        <v>64</v>
      </c>
      <c r="G17" t="s">
        <v>65</v>
      </c>
      <c r="H17" s="2">
        <v>135</v>
      </c>
      <c r="I17" s="2">
        <v>15</v>
      </c>
      <c r="J17" s="21">
        <f t="shared" si="3"/>
        <v>119.23076923076923</v>
      </c>
      <c r="K17" s="2">
        <v>2</v>
      </c>
      <c r="L17" s="2">
        <v>13</v>
      </c>
      <c r="M17" s="2">
        <v>6</v>
      </c>
      <c r="N17" s="2">
        <v>106.95</v>
      </c>
      <c r="O17" s="23">
        <f t="shared" si="0"/>
        <v>106.95</v>
      </c>
      <c r="P17" s="23">
        <v>0</v>
      </c>
      <c r="Q17" s="23">
        <f t="shared" si="1"/>
        <v>3180</v>
      </c>
      <c r="R17" s="22">
        <f t="shared" si="2"/>
        <v>3286.95</v>
      </c>
      <c r="T17" s="6" t="s">
        <v>130</v>
      </c>
      <c r="U17" s="6">
        <v>2</v>
      </c>
      <c r="V17" s="19"/>
      <c r="W17" s="17"/>
      <c r="X17" s="17"/>
      <c r="Y17" s="11"/>
      <c r="Z17" s="11">
        <v>1</v>
      </c>
    </row>
    <row r="18" spans="1:26" ht="16" x14ac:dyDescent="0.2">
      <c r="A18" t="s">
        <v>118</v>
      </c>
      <c r="B18" s="4" t="s">
        <v>7</v>
      </c>
      <c r="C18" s="4" t="s">
        <v>182</v>
      </c>
      <c r="D18" s="16" t="s">
        <v>9</v>
      </c>
      <c r="E18" s="1" t="s">
        <v>54</v>
      </c>
      <c r="F18" t="s">
        <v>55</v>
      </c>
      <c r="G18" t="s">
        <v>56</v>
      </c>
      <c r="H18" s="2">
        <v>20</v>
      </c>
      <c r="I18" s="2">
        <v>5</v>
      </c>
      <c r="J18" s="21">
        <f t="shared" si="3"/>
        <v>516.66666666666663</v>
      </c>
      <c r="K18" s="2">
        <v>2</v>
      </c>
      <c r="L18" s="2">
        <v>3</v>
      </c>
      <c r="M18" s="2">
        <v>2</v>
      </c>
      <c r="N18" s="2">
        <v>1946.21</v>
      </c>
      <c r="O18" s="23">
        <f t="shared" si="0"/>
        <v>109.35000000000014</v>
      </c>
      <c r="P18" s="23">
        <v>1836.86</v>
      </c>
      <c r="Q18" s="23">
        <f t="shared" si="1"/>
        <v>1060</v>
      </c>
      <c r="R18" s="22">
        <f t="shared" si="2"/>
        <v>3006.21</v>
      </c>
      <c r="T18" s="6" t="s">
        <v>131</v>
      </c>
      <c r="U18" s="6">
        <v>1</v>
      </c>
      <c r="V18" s="19"/>
      <c r="W18" s="17"/>
      <c r="X18" s="17"/>
      <c r="Y18" s="11">
        <v>10</v>
      </c>
      <c r="Z18" s="11">
        <v>12</v>
      </c>
    </row>
    <row r="19" spans="1:26" ht="16" x14ac:dyDescent="0.2">
      <c r="A19" t="s">
        <v>118</v>
      </c>
      <c r="B19" s="4" t="s">
        <v>0</v>
      </c>
      <c r="C19" s="4" t="s">
        <v>182</v>
      </c>
      <c r="D19" s="16" t="s">
        <v>169</v>
      </c>
      <c r="E19" s="1" t="s">
        <v>84</v>
      </c>
      <c r="F19" t="s">
        <v>85</v>
      </c>
      <c r="G19" t="s">
        <v>86</v>
      </c>
      <c r="H19" s="2">
        <v>22</v>
      </c>
      <c r="I19" s="2">
        <v>5</v>
      </c>
      <c r="J19" s="21">
        <f t="shared" si="3"/>
        <v>516.66666666666663</v>
      </c>
      <c r="K19" s="2">
        <v>3</v>
      </c>
      <c r="L19" s="2">
        <v>3</v>
      </c>
      <c r="M19" s="2">
        <v>2</v>
      </c>
      <c r="N19" s="2">
        <v>737.9</v>
      </c>
      <c r="O19" s="23">
        <f t="shared" si="0"/>
        <v>109.94999999999993</v>
      </c>
      <c r="P19" s="23">
        <v>627.95000000000005</v>
      </c>
      <c r="Q19" s="23">
        <f t="shared" si="1"/>
        <v>1060</v>
      </c>
      <c r="R19" s="22">
        <f t="shared" si="2"/>
        <v>1797.9</v>
      </c>
    </row>
    <row r="20" spans="1:26" ht="16" x14ac:dyDescent="0.2">
      <c r="A20" t="s">
        <v>118</v>
      </c>
      <c r="B20" s="4" t="s">
        <v>0</v>
      </c>
      <c r="C20" s="4" t="s">
        <v>182</v>
      </c>
      <c r="D20" s="16" t="s">
        <v>160</v>
      </c>
      <c r="E20" s="1" t="s">
        <v>63</v>
      </c>
      <c r="F20" t="s">
        <v>64</v>
      </c>
      <c r="G20" t="s">
        <v>65</v>
      </c>
      <c r="H20" s="2">
        <v>90</v>
      </c>
      <c r="I20" s="2">
        <v>10</v>
      </c>
      <c r="J20" s="21">
        <f t="shared" si="3"/>
        <v>310</v>
      </c>
      <c r="K20" s="2">
        <v>1.8</v>
      </c>
      <c r="L20" s="2">
        <v>5</v>
      </c>
      <c r="M20" s="2">
        <v>3</v>
      </c>
      <c r="N20" s="2">
        <v>95.35</v>
      </c>
      <c r="O20" s="23">
        <f t="shared" si="0"/>
        <v>95.35</v>
      </c>
      <c r="P20" s="23">
        <v>0</v>
      </c>
      <c r="Q20" s="23">
        <f t="shared" si="1"/>
        <v>1590</v>
      </c>
      <c r="R20" s="22">
        <f t="shared" si="2"/>
        <v>1685.35</v>
      </c>
    </row>
    <row r="21" spans="1:26" ht="16" x14ac:dyDescent="0.2">
      <c r="A21" t="s">
        <v>118</v>
      </c>
      <c r="B21" s="4" t="s">
        <v>0</v>
      </c>
      <c r="C21" s="4" t="s">
        <v>182</v>
      </c>
      <c r="D21" s="16" t="s">
        <v>172</v>
      </c>
      <c r="E21" s="1" t="s">
        <v>81</v>
      </c>
      <c r="F21" t="s">
        <v>82</v>
      </c>
      <c r="G21" t="s">
        <v>83</v>
      </c>
      <c r="H21" s="2">
        <v>36</v>
      </c>
      <c r="I21" s="2">
        <v>5</v>
      </c>
      <c r="J21" s="21">
        <f t="shared" si="3"/>
        <v>1550</v>
      </c>
      <c r="K21" s="2">
        <v>3</v>
      </c>
      <c r="L21" s="2">
        <v>1</v>
      </c>
      <c r="M21" s="2">
        <v>1</v>
      </c>
      <c r="N21" s="2">
        <v>844.1</v>
      </c>
      <c r="O21" s="23">
        <f t="shared" si="0"/>
        <v>512.44000000000005</v>
      </c>
      <c r="P21" s="23">
        <v>331.66</v>
      </c>
      <c r="Q21" s="23">
        <f t="shared" si="1"/>
        <v>530</v>
      </c>
      <c r="R21" s="22">
        <f t="shared" si="2"/>
        <v>1374.1</v>
      </c>
    </row>
    <row r="22" spans="1:26" ht="16" x14ac:dyDescent="0.2">
      <c r="A22" t="s">
        <v>118</v>
      </c>
      <c r="B22" s="4" t="s">
        <v>0</v>
      </c>
      <c r="C22" s="4" t="s">
        <v>182</v>
      </c>
      <c r="D22" s="16" t="s">
        <v>163</v>
      </c>
      <c r="E22" s="1" t="s">
        <v>60</v>
      </c>
      <c r="F22" t="s">
        <v>61</v>
      </c>
      <c r="G22" t="s">
        <v>62</v>
      </c>
      <c r="H22" s="2">
        <v>72</v>
      </c>
      <c r="I22" s="2">
        <v>5</v>
      </c>
      <c r="J22" s="21">
        <f t="shared" si="3"/>
        <v>516.66666666666663</v>
      </c>
      <c r="K22" s="2">
        <v>1.17</v>
      </c>
      <c r="L22" s="2">
        <v>3</v>
      </c>
      <c r="M22" s="2">
        <v>2</v>
      </c>
      <c r="N22" s="2">
        <v>284.64999999999998</v>
      </c>
      <c r="O22" s="23">
        <f t="shared" si="0"/>
        <v>116.71999999999997</v>
      </c>
      <c r="P22" s="23">
        <v>167.93</v>
      </c>
      <c r="Q22" s="23">
        <f t="shared" si="1"/>
        <v>1060</v>
      </c>
      <c r="R22" s="22">
        <f t="shared" si="2"/>
        <v>1344.65</v>
      </c>
      <c r="T22" s="41" t="s">
        <v>133</v>
      </c>
      <c r="U22" s="41"/>
      <c r="V22" s="42" t="s">
        <v>119</v>
      </c>
      <c r="W22" s="42"/>
      <c r="X22" s="42"/>
      <c r="Y22" s="42"/>
      <c r="Z22" s="42"/>
    </row>
    <row r="23" spans="1:26" ht="16" x14ac:dyDescent="0.2">
      <c r="A23" t="s">
        <v>118</v>
      </c>
      <c r="B23" s="4" t="s">
        <v>4</v>
      </c>
      <c r="C23" s="4" t="s">
        <v>182</v>
      </c>
      <c r="D23" s="16" t="s">
        <v>167</v>
      </c>
      <c r="E23" s="1" t="s">
        <v>81</v>
      </c>
      <c r="F23" t="s">
        <v>82</v>
      </c>
      <c r="G23" t="s">
        <v>83</v>
      </c>
      <c r="H23" s="2">
        <v>36</v>
      </c>
      <c r="I23" s="2">
        <v>5</v>
      </c>
      <c r="J23" s="21">
        <f t="shared" si="3"/>
        <v>1550</v>
      </c>
      <c r="K23" s="2">
        <v>3</v>
      </c>
      <c r="L23" s="2">
        <v>1</v>
      </c>
      <c r="M23" s="2">
        <v>1</v>
      </c>
      <c r="N23" s="2">
        <v>666.97</v>
      </c>
      <c r="O23" s="23">
        <f t="shared" si="0"/>
        <v>59.370000000000005</v>
      </c>
      <c r="P23" s="23">
        <v>607.6</v>
      </c>
      <c r="Q23" s="23">
        <f t="shared" si="1"/>
        <v>530</v>
      </c>
      <c r="R23" s="22">
        <f t="shared" si="2"/>
        <v>1196.97</v>
      </c>
      <c r="T23" s="41"/>
      <c r="U23" s="41"/>
      <c r="V23" s="6" t="s">
        <v>120</v>
      </c>
      <c r="W23" s="6" t="s">
        <v>121</v>
      </c>
      <c r="X23" s="6" t="s">
        <v>122</v>
      </c>
      <c r="Y23" s="6" t="s">
        <v>123</v>
      </c>
      <c r="Z23" s="6" t="s">
        <v>124</v>
      </c>
    </row>
    <row r="24" spans="1:26" ht="16" x14ac:dyDescent="0.2">
      <c r="A24" t="s">
        <v>132</v>
      </c>
      <c r="B24" s="4" t="s">
        <v>11</v>
      </c>
      <c r="C24" s="4" t="s">
        <v>182</v>
      </c>
      <c r="D24" s="16" t="s">
        <v>160</v>
      </c>
      <c r="E24" s="1" t="s">
        <v>68</v>
      </c>
      <c r="F24" t="s">
        <v>55</v>
      </c>
      <c r="G24" t="s">
        <v>69</v>
      </c>
      <c r="H24" s="2">
        <v>16</v>
      </c>
      <c r="I24" s="2">
        <v>4</v>
      </c>
      <c r="J24" s="21">
        <f t="shared" si="3"/>
        <v>775</v>
      </c>
      <c r="K24" s="2">
        <v>2.5</v>
      </c>
      <c r="L24" s="2">
        <v>2</v>
      </c>
      <c r="M24" s="2">
        <v>2</v>
      </c>
      <c r="N24" s="2">
        <v>96.28</v>
      </c>
      <c r="O24" s="23">
        <f t="shared" si="0"/>
        <v>96.28</v>
      </c>
      <c r="P24" s="23">
        <v>0</v>
      </c>
      <c r="Q24" s="23">
        <f t="shared" si="1"/>
        <v>1060</v>
      </c>
      <c r="R24" s="22">
        <f t="shared" si="2"/>
        <v>1156.28</v>
      </c>
      <c r="T24" s="5" t="s">
        <v>125</v>
      </c>
      <c r="U24" s="5" t="s">
        <v>126</v>
      </c>
      <c r="V24" s="5">
        <v>1</v>
      </c>
      <c r="W24" s="5">
        <v>2</v>
      </c>
      <c r="X24" s="5">
        <v>3</v>
      </c>
      <c r="Y24" s="5">
        <v>4</v>
      </c>
      <c r="Z24" s="5">
        <v>5</v>
      </c>
    </row>
    <row r="25" spans="1:26" ht="16" x14ac:dyDescent="0.2">
      <c r="A25" t="s">
        <v>132</v>
      </c>
      <c r="B25" s="4" t="s">
        <v>8</v>
      </c>
      <c r="C25" s="4" t="s">
        <v>182</v>
      </c>
      <c r="D25" s="16" t="s">
        <v>161</v>
      </c>
      <c r="E25" s="1" t="s">
        <v>60</v>
      </c>
      <c r="F25" t="s">
        <v>61</v>
      </c>
      <c r="G25" t="s">
        <v>62</v>
      </c>
      <c r="H25" s="2">
        <v>64</v>
      </c>
      <c r="I25" s="2">
        <v>4</v>
      </c>
      <c r="J25" s="21">
        <f t="shared" si="3"/>
        <v>387.5</v>
      </c>
      <c r="K25" s="2">
        <v>2.25</v>
      </c>
      <c r="L25" s="2">
        <v>4</v>
      </c>
      <c r="M25" s="2">
        <v>1</v>
      </c>
      <c r="N25" s="2">
        <v>382.43</v>
      </c>
      <c r="O25" s="23">
        <f t="shared" si="0"/>
        <v>198.54000000000002</v>
      </c>
      <c r="P25" s="23">
        <v>183.89</v>
      </c>
      <c r="Q25" s="23">
        <f t="shared" si="1"/>
        <v>530</v>
      </c>
      <c r="R25" s="22">
        <f t="shared" si="2"/>
        <v>912.43000000000006</v>
      </c>
      <c r="T25" s="6" t="s">
        <v>127</v>
      </c>
      <c r="U25" s="6">
        <v>5</v>
      </c>
      <c r="V25" s="18"/>
      <c r="W25" s="8"/>
      <c r="X25" s="8"/>
      <c r="Y25" s="9"/>
      <c r="Z25" s="9"/>
    </row>
    <row r="26" spans="1:26" ht="16" x14ac:dyDescent="0.2">
      <c r="A26" t="s">
        <v>132</v>
      </c>
      <c r="B26" s="4" t="s">
        <v>8</v>
      </c>
      <c r="C26" s="4" t="s">
        <v>182</v>
      </c>
      <c r="D26" s="16" t="s">
        <v>160</v>
      </c>
      <c r="E26" s="1" t="s">
        <v>68</v>
      </c>
      <c r="F26" t="s">
        <v>55</v>
      </c>
      <c r="G26" t="s">
        <v>70</v>
      </c>
      <c r="H26" s="2">
        <v>8</v>
      </c>
      <c r="I26" s="2">
        <v>4</v>
      </c>
      <c r="J26" s="21">
        <f t="shared" si="3"/>
        <v>1550</v>
      </c>
      <c r="K26" s="2">
        <v>3</v>
      </c>
      <c r="L26" s="2">
        <v>1</v>
      </c>
      <c r="M26" s="2">
        <v>1</v>
      </c>
      <c r="N26" s="2">
        <v>176.16</v>
      </c>
      <c r="O26" s="23">
        <f t="shared" si="0"/>
        <v>156.19999999999999</v>
      </c>
      <c r="P26" s="23">
        <v>19.96</v>
      </c>
      <c r="Q26" s="23">
        <f t="shared" si="1"/>
        <v>530</v>
      </c>
      <c r="R26" s="22">
        <f t="shared" si="2"/>
        <v>706.16</v>
      </c>
      <c r="T26" s="6" t="s">
        <v>128</v>
      </c>
      <c r="U26" s="6">
        <v>4</v>
      </c>
      <c r="V26" s="19"/>
      <c r="W26" s="11"/>
      <c r="X26" s="11"/>
      <c r="Y26" s="12"/>
      <c r="Z26" s="12"/>
    </row>
    <row r="27" spans="1:26" ht="16" x14ac:dyDescent="0.2">
      <c r="A27" t="s">
        <v>132</v>
      </c>
      <c r="B27" s="4" t="s">
        <v>8</v>
      </c>
      <c r="C27" s="4" t="s">
        <v>182</v>
      </c>
      <c r="D27" s="16" t="s">
        <v>171</v>
      </c>
      <c r="E27" s="1" t="s">
        <v>57</v>
      </c>
      <c r="F27" t="s">
        <v>58</v>
      </c>
      <c r="G27" t="s">
        <v>59</v>
      </c>
      <c r="H27" s="2">
        <v>56</v>
      </c>
      <c r="I27" s="2">
        <v>4</v>
      </c>
      <c r="J27" s="21">
        <f t="shared" si="3"/>
        <v>387.5</v>
      </c>
      <c r="K27" s="2">
        <v>2.5</v>
      </c>
      <c r="L27" s="2">
        <v>4</v>
      </c>
      <c r="M27" s="2">
        <v>1</v>
      </c>
      <c r="N27" s="2">
        <v>151.13999999999999</v>
      </c>
      <c r="O27" s="23">
        <f t="shared" si="0"/>
        <v>151.13999999999999</v>
      </c>
      <c r="P27" s="23">
        <v>0</v>
      </c>
      <c r="Q27" s="23">
        <f t="shared" si="1"/>
        <v>530</v>
      </c>
      <c r="R27" s="22">
        <f t="shared" si="2"/>
        <v>681.14</v>
      </c>
      <c r="T27" s="6" t="s">
        <v>129</v>
      </c>
      <c r="U27" s="6">
        <v>3</v>
      </c>
      <c r="V27" s="19"/>
      <c r="W27" s="17"/>
      <c r="X27" s="11">
        <v>1</v>
      </c>
      <c r="Y27" s="11"/>
      <c r="Z27" s="12"/>
    </row>
    <row r="28" spans="1:26" ht="16" x14ac:dyDescent="0.2">
      <c r="A28" t="s">
        <v>132</v>
      </c>
      <c r="B28" s="4" t="s">
        <v>136</v>
      </c>
      <c r="C28" s="4" t="s">
        <v>182</v>
      </c>
      <c r="D28" s="16" t="s">
        <v>172</v>
      </c>
      <c r="E28" s="1" t="s">
        <v>63</v>
      </c>
      <c r="F28" t="s">
        <v>64</v>
      </c>
      <c r="G28" t="s">
        <v>65</v>
      </c>
      <c r="H28" s="2">
        <v>54</v>
      </c>
      <c r="I28" s="2">
        <v>5</v>
      </c>
      <c r="J28" s="21">
        <f t="shared" si="3"/>
        <v>516.66666666666663</v>
      </c>
      <c r="K28" s="2">
        <v>2</v>
      </c>
      <c r="L28" s="2">
        <v>3</v>
      </c>
      <c r="M28" s="2">
        <v>1</v>
      </c>
      <c r="N28" s="2">
        <v>106.84</v>
      </c>
      <c r="O28" s="23">
        <f t="shared" si="0"/>
        <v>106.84</v>
      </c>
      <c r="P28" s="23">
        <v>0</v>
      </c>
      <c r="Q28" s="23">
        <f t="shared" si="1"/>
        <v>530</v>
      </c>
      <c r="R28" s="22">
        <f t="shared" si="2"/>
        <v>636.84</v>
      </c>
      <c r="T28" s="6" t="s">
        <v>130</v>
      </c>
      <c r="U28" s="6">
        <v>2</v>
      </c>
      <c r="V28" s="19"/>
      <c r="W28" s="17"/>
      <c r="X28" s="17"/>
      <c r="Y28" s="11">
        <v>1</v>
      </c>
      <c r="Z28" s="11"/>
    </row>
    <row r="29" spans="1:26" ht="16" x14ac:dyDescent="0.2">
      <c r="A29" t="s">
        <v>132</v>
      </c>
      <c r="B29" s="4" t="s">
        <v>12</v>
      </c>
      <c r="C29" s="4" t="s">
        <v>182</v>
      </c>
      <c r="D29" s="16" t="s">
        <v>176</v>
      </c>
      <c r="E29" s="1" t="s">
        <v>57</v>
      </c>
      <c r="F29" t="s">
        <v>113</v>
      </c>
      <c r="G29" t="s">
        <v>59</v>
      </c>
      <c r="H29" s="2">
        <v>48</v>
      </c>
      <c r="I29" s="2">
        <v>5</v>
      </c>
      <c r="J29" s="21">
        <f t="shared" si="3"/>
        <v>1550</v>
      </c>
      <c r="K29" s="2">
        <v>2</v>
      </c>
      <c r="L29" s="2">
        <v>1</v>
      </c>
      <c r="M29" s="2">
        <v>1</v>
      </c>
      <c r="N29" s="2">
        <v>72.900000000000006</v>
      </c>
      <c r="O29" s="23">
        <f t="shared" si="0"/>
        <v>72.900000000000006</v>
      </c>
      <c r="P29" s="23">
        <v>0</v>
      </c>
      <c r="Q29" s="23">
        <f t="shared" si="1"/>
        <v>530</v>
      </c>
      <c r="R29" s="22">
        <f t="shared" si="2"/>
        <v>602.9</v>
      </c>
      <c r="T29" s="6" t="s">
        <v>131</v>
      </c>
      <c r="U29" s="6">
        <v>1</v>
      </c>
      <c r="V29" s="19"/>
      <c r="W29" s="17"/>
      <c r="X29" s="17"/>
      <c r="Y29" s="11">
        <v>6</v>
      </c>
      <c r="Z29" s="11">
        <v>9</v>
      </c>
    </row>
    <row r="30" spans="1:26" ht="32" x14ac:dyDescent="0.2">
      <c r="A30" t="s">
        <v>132</v>
      </c>
      <c r="B30" s="4" t="s">
        <v>135</v>
      </c>
      <c r="C30" s="4" t="s">
        <v>182</v>
      </c>
      <c r="D30" s="16" t="s">
        <v>174</v>
      </c>
      <c r="E30" s="1" t="s">
        <v>66</v>
      </c>
      <c r="F30" t="s">
        <v>64</v>
      </c>
      <c r="G30" t="s">
        <v>67</v>
      </c>
      <c r="H30" s="2">
        <v>48</v>
      </c>
      <c r="I30" s="2">
        <v>4</v>
      </c>
      <c r="J30" s="21">
        <f t="shared" si="3"/>
        <v>516.66666666666663</v>
      </c>
      <c r="K30" s="2">
        <v>0.83</v>
      </c>
      <c r="L30" s="2">
        <v>3</v>
      </c>
      <c r="M30" s="2">
        <v>1</v>
      </c>
      <c r="N30" s="2">
        <v>35.04</v>
      </c>
      <c r="O30" s="23">
        <f t="shared" si="0"/>
        <v>23.28</v>
      </c>
      <c r="P30" s="23">
        <v>11.76</v>
      </c>
      <c r="Q30" s="23">
        <f t="shared" si="1"/>
        <v>530</v>
      </c>
      <c r="R30" s="22">
        <f t="shared" si="2"/>
        <v>565.04</v>
      </c>
    </row>
    <row r="31" spans="1:26" ht="32" x14ac:dyDescent="0.2">
      <c r="A31" t="s">
        <v>132</v>
      </c>
      <c r="B31" s="4" t="s">
        <v>135</v>
      </c>
      <c r="C31" s="4" t="s">
        <v>182</v>
      </c>
      <c r="D31" s="16" t="s">
        <v>161</v>
      </c>
      <c r="E31" s="1" t="s">
        <v>57</v>
      </c>
      <c r="F31" t="s">
        <v>58</v>
      </c>
      <c r="G31" t="s">
        <v>59</v>
      </c>
      <c r="H31" s="2">
        <v>36</v>
      </c>
      <c r="I31" s="2">
        <v>5</v>
      </c>
      <c r="J31" s="21">
        <f t="shared" si="3"/>
        <v>1550</v>
      </c>
      <c r="K31" s="2">
        <v>0.5</v>
      </c>
      <c r="L31" s="2">
        <v>1</v>
      </c>
      <c r="M31" s="2">
        <v>1</v>
      </c>
      <c r="N31" s="2">
        <v>19.95</v>
      </c>
      <c r="O31" s="23">
        <f t="shared" si="0"/>
        <v>19.95</v>
      </c>
      <c r="P31" s="23">
        <v>0</v>
      </c>
      <c r="Q31" s="23">
        <f t="shared" si="1"/>
        <v>530</v>
      </c>
      <c r="R31" s="22">
        <f t="shared" si="2"/>
        <v>549.95000000000005</v>
      </c>
    </row>
    <row r="32" spans="1:26" ht="16" x14ac:dyDescent="0.2">
      <c r="A32" t="s">
        <v>133</v>
      </c>
      <c r="B32" s="4" t="s">
        <v>21</v>
      </c>
      <c r="C32" s="4" t="s">
        <v>182</v>
      </c>
      <c r="D32" s="16" t="s">
        <v>160</v>
      </c>
      <c r="E32" s="1" t="s">
        <v>66</v>
      </c>
      <c r="F32" t="s">
        <v>64</v>
      </c>
      <c r="G32" t="s">
        <v>67</v>
      </c>
      <c r="H32" s="2">
        <v>28</v>
      </c>
      <c r="I32" s="2">
        <v>4</v>
      </c>
      <c r="J32" s="21">
        <f t="shared" si="3"/>
        <v>1550</v>
      </c>
      <c r="K32" s="2">
        <v>2</v>
      </c>
      <c r="L32" s="2">
        <v>1</v>
      </c>
      <c r="M32" s="2">
        <v>0</v>
      </c>
      <c r="N32" s="2">
        <v>111.15</v>
      </c>
      <c r="O32" s="23">
        <f t="shared" si="0"/>
        <v>111.15</v>
      </c>
      <c r="P32" s="23">
        <v>0</v>
      </c>
      <c r="Q32" s="23">
        <f t="shared" si="1"/>
        <v>0</v>
      </c>
      <c r="R32" s="22">
        <f t="shared" si="2"/>
        <v>111.15</v>
      </c>
    </row>
    <row r="33" spans="1:26" ht="16" x14ac:dyDescent="0.2">
      <c r="A33" t="s">
        <v>133</v>
      </c>
      <c r="B33" s="4" t="s">
        <v>21</v>
      </c>
      <c r="C33" s="4" t="s">
        <v>182</v>
      </c>
      <c r="D33" s="16" t="s">
        <v>164</v>
      </c>
      <c r="E33" s="1" t="s">
        <v>84</v>
      </c>
      <c r="F33" t="s">
        <v>85</v>
      </c>
      <c r="G33" t="s">
        <v>86</v>
      </c>
      <c r="H33" s="2">
        <v>7</v>
      </c>
      <c r="I33" s="2">
        <v>4</v>
      </c>
      <c r="J33" s="21">
        <v>0</v>
      </c>
      <c r="K33" s="2">
        <v>0</v>
      </c>
      <c r="L33" s="2">
        <v>0</v>
      </c>
      <c r="M33" s="2">
        <v>0</v>
      </c>
      <c r="N33" s="2">
        <v>0</v>
      </c>
      <c r="O33" s="23">
        <f t="shared" si="0"/>
        <v>0</v>
      </c>
      <c r="P33" s="23">
        <v>0</v>
      </c>
      <c r="Q33" s="23">
        <f t="shared" si="1"/>
        <v>0</v>
      </c>
      <c r="R33" s="22">
        <f t="shared" si="2"/>
        <v>0</v>
      </c>
    </row>
    <row r="34" spans="1:26" ht="16" x14ac:dyDescent="0.2">
      <c r="A34" t="s">
        <v>133</v>
      </c>
      <c r="B34" s="4" t="s">
        <v>21</v>
      </c>
      <c r="C34" s="4" t="s">
        <v>182</v>
      </c>
      <c r="D34" s="16" t="s">
        <v>165</v>
      </c>
      <c r="E34" s="1" t="s">
        <v>84</v>
      </c>
      <c r="F34" t="s">
        <v>85</v>
      </c>
      <c r="G34" t="s">
        <v>86</v>
      </c>
      <c r="H34" s="2">
        <v>7</v>
      </c>
      <c r="I34" s="2">
        <v>4</v>
      </c>
      <c r="J34" s="21">
        <v>0</v>
      </c>
      <c r="K34" s="2">
        <v>0</v>
      </c>
      <c r="L34" s="2">
        <v>0</v>
      </c>
      <c r="M34" s="2">
        <v>0</v>
      </c>
      <c r="N34" s="2">
        <v>0</v>
      </c>
      <c r="O34" s="23">
        <f t="shared" ref="O34:O50" si="4">N34-P34</f>
        <v>0</v>
      </c>
      <c r="P34" s="23">
        <v>0</v>
      </c>
      <c r="Q34" s="23">
        <f t="shared" ref="Q34:Q50" si="5">530*M34</f>
        <v>0</v>
      </c>
      <c r="R34" s="22">
        <f t="shared" ref="R34:R50" si="6">N34+Q34</f>
        <v>0</v>
      </c>
      <c r="T34" s="50" t="s">
        <v>137</v>
      </c>
      <c r="U34" s="50"/>
      <c r="V34" s="42" t="s">
        <v>119</v>
      </c>
      <c r="W34" s="42"/>
      <c r="X34" s="42"/>
      <c r="Y34" s="42"/>
      <c r="Z34" s="42"/>
    </row>
    <row r="35" spans="1:26" ht="16" x14ac:dyDescent="0.2">
      <c r="A35" t="s">
        <v>133</v>
      </c>
      <c r="B35" s="4" t="s">
        <v>21</v>
      </c>
      <c r="C35" s="4" t="s">
        <v>182</v>
      </c>
      <c r="D35" s="16" t="s">
        <v>166</v>
      </c>
      <c r="E35" s="1" t="s">
        <v>84</v>
      </c>
      <c r="F35" t="s">
        <v>85</v>
      </c>
      <c r="G35" t="s">
        <v>86</v>
      </c>
      <c r="H35" s="2">
        <v>7</v>
      </c>
      <c r="I35" s="2">
        <v>4</v>
      </c>
      <c r="J35" s="21">
        <v>0</v>
      </c>
      <c r="K35" s="2">
        <v>0</v>
      </c>
      <c r="L35" s="2">
        <v>0</v>
      </c>
      <c r="M35" s="2">
        <v>0</v>
      </c>
      <c r="N35" s="2">
        <v>0</v>
      </c>
      <c r="O35" s="23">
        <f t="shared" si="4"/>
        <v>0</v>
      </c>
      <c r="P35" s="23">
        <v>0</v>
      </c>
      <c r="Q35" s="23">
        <f t="shared" si="5"/>
        <v>0</v>
      </c>
      <c r="R35" s="22">
        <f t="shared" si="6"/>
        <v>0</v>
      </c>
      <c r="T35" s="50"/>
      <c r="U35" s="50"/>
      <c r="V35" s="6" t="s">
        <v>120</v>
      </c>
      <c r="W35" s="6" t="s">
        <v>121</v>
      </c>
      <c r="X35" s="6" t="s">
        <v>122</v>
      </c>
      <c r="Y35" s="6" t="s">
        <v>123</v>
      </c>
      <c r="Z35" s="6" t="s">
        <v>124</v>
      </c>
    </row>
    <row r="36" spans="1:26" ht="16" x14ac:dyDescent="0.2">
      <c r="A36" t="s">
        <v>133</v>
      </c>
      <c r="B36" s="4" t="s">
        <v>21</v>
      </c>
      <c r="C36" s="4" t="s">
        <v>182</v>
      </c>
      <c r="D36" s="16" t="s">
        <v>173</v>
      </c>
      <c r="E36" s="1" t="s">
        <v>84</v>
      </c>
      <c r="F36" t="s">
        <v>85</v>
      </c>
      <c r="G36" t="s">
        <v>86</v>
      </c>
      <c r="H36" s="2">
        <v>7</v>
      </c>
      <c r="I36" s="2">
        <v>4</v>
      </c>
      <c r="J36" s="21">
        <v>0</v>
      </c>
      <c r="K36" s="2">
        <v>0</v>
      </c>
      <c r="L36" s="2">
        <v>0</v>
      </c>
      <c r="M36" s="2">
        <v>0</v>
      </c>
      <c r="N36" s="2">
        <v>0</v>
      </c>
      <c r="O36" s="23">
        <f t="shared" si="4"/>
        <v>0</v>
      </c>
      <c r="P36" s="23">
        <v>0</v>
      </c>
      <c r="Q36" s="23">
        <f t="shared" si="5"/>
        <v>0</v>
      </c>
      <c r="R36" s="22">
        <f t="shared" si="6"/>
        <v>0</v>
      </c>
      <c r="T36" s="5" t="s">
        <v>125</v>
      </c>
      <c r="U36" s="5" t="s">
        <v>126</v>
      </c>
      <c r="V36" s="5">
        <v>1</v>
      </c>
      <c r="W36" s="5">
        <v>2</v>
      </c>
      <c r="X36" s="5">
        <v>3</v>
      </c>
      <c r="Y36" s="5">
        <v>4</v>
      </c>
      <c r="Z36" s="5">
        <v>5</v>
      </c>
    </row>
    <row r="37" spans="1:26" ht="16" x14ac:dyDescent="0.2">
      <c r="A37" t="s">
        <v>133</v>
      </c>
      <c r="B37" s="4" t="s">
        <v>16</v>
      </c>
      <c r="C37" s="4" t="s">
        <v>182</v>
      </c>
      <c r="D37" s="16" t="s">
        <v>175</v>
      </c>
      <c r="E37" s="1" t="s">
        <v>84</v>
      </c>
      <c r="F37" t="s">
        <v>85</v>
      </c>
      <c r="G37" t="s">
        <v>86</v>
      </c>
      <c r="H37" s="2">
        <v>7</v>
      </c>
      <c r="I37" s="2">
        <v>4</v>
      </c>
      <c r="J37" s="21">
        <v>0</v>
      </c>
      <c r="K37" s="2">
        <v>0</v>
      </c>
      <c r="L37" s="2">
        <v>0</v>
      </c>
      <c r="M37" s="2">
        <v>0</v>
      </c>
      <c r="N37" s="2">
        <v>0</v>
      </c>
      <c r="O37" s="23">
        <f t="shared" si="4"/>
        <v>0</v>
      </c>
      <c r="P37" s="23">
        <v>0</v>
      </c>
      <c r="Q37" s="23">
        <f t="shared" si="5"/>
        <v>0</v>
      </c>
      <c r="R37" s="22">
        <f t="shared" si="6"/>
        <v>0</v>
      </c>
      <c r="T37" s="6" t="s">
        <v>127</v>
      </c>
      <c r="U37" s="17">
        <v>5</v>
      </c>
      <c r="V37" s="7">
        <v>5</v>
      </c>
      <c r="W37" s="8">
        <v>10</v>
      </c>
      <c r="X37" s="8">
        <v>15</v>
      </c>
      <c r="Y37" s="9">
        <v>20</v>
      </c>
      <c r="Z37" s="9">
        <v>25</v>
      </c>
    </row>
    <row r="38" spans="1:26" ht="16" x14ac:dyDescent="0.2">
      <c r="A38" t="s">
        <v>133</v>
      </c>
      <c r="B38" s="4" t="s">
        <v>16</v>
      </c>
      <c r="C38" s="4" t="s">
        <v>182</v>
      </c>
      <c r="D38" s="16" t="s">
        <v>177</v>
      </c>
      <c r="E38" s="1" t="s">
        <v>81</v>
      </c>
      <c r="F38" t="s">
        <v>107</v>
      </c>
      <c r="G38" t="s">
        <v>108</v>
      </c>
      <c r="H38" s="2">
        <v>40</v>
      </c>
      <c r="I38" s="2">
        <v>5</v>
      </c>
      <c r="J38" s="21">
        <v>0</v>
      </c>
      <c r="K38" s="2">
        <v>0</v>
      </c>
      <c r="L38" s="2">
        <v>0</v>
      </c>
      <c r="M38" s="2">
        <v>0</v>
      </c>
      <c r="N38" s="2">
        <v>0</v>
      </c>
      <c r="O38" s="23">
        <f t="shared" si="4"/>
        <v>0</v>
      </c>
      <c r="P38" s="23">
        <v>0</v>
      </c>
      <c r="Q38" s="23">
        <f t="shared" si="5"/>
        <v>0</v>
      </c>
      <c r="R38" s="22">
        <f t="shared" si="6"/>
        <v>0</v>
      </c>
      <c r="T38" s="6" t="s">
        <v>128</v>
      </c>
      <c r="U38" s="17">
        <v>4</v>
      </c>
      <c r="V38" s="10">
        <v>4</v>
      </c>
      <c r="W38" s="11">
        <v>8</v>
      </c>
      <c r="X38" s="11">
        <v>12</v>
      </c>
      <c r="Y38" s="12">
        <v>16</v>
      </c>
      <c r="Z38" s="12">
        <v>20</v>
      </c>
    </row>
    <row r="39" spans="1:26" ht="16" x14ac:dyDescent="0.2">
      <c r="A39" t="s">
        <v>133</v>
      </c>
      <c r="B39" s="4" t="s">
        <v>16</v>
      </c>
      <c r="C39" s="4" t="s">
        <v>182</v>
      </c>
      <c r="D39" s="16" t="s">
        <v>176</v>
      </c>
      <c r="E39" s="1" t="s">
        <v>144</v>
      </c>
      <c r="F39" t="s">
        <v>113</v>
      </c>
      <c r="G39" t="s">
        <v>114</v>
      </c>
      <c r="H39" s="2">
        <v>32</v>
      </c>
      <c r="I39" s="2">
        <v>4</v>
      </c>
      <c r="J39" s="21">
        <v>0</v>
      </c>
      <c r="K39" s="2">
        <v>0</v>
      </c>
      <c r="L39" s="2">
        <v>0</v>
      </c>
      <c r="M39" s="2">
        <v>0</v>
      </c>
      <c r="N39" s="2">
        <v>0</v>
      </c>
      <c r="O39" s="23">
        <f t="shared" si="4"/>
        <v>0</v>
      </c>
      <c r="P39" s="23">
        <v>0</v>
      </c>
      <c r="Q39" s="23">
        <f t="shared" si="5"/>
        <v>0</v>
      </c>
      <c r="R39" s="22">
        <f t="shared" si="6"/>
        <v>0</v>
      </c>
      <c r="T39" s="6" t="s">
        <v>129</v>
      </c>
      <c r="U39" s="17">
        <v>3</v>
      </c>
      <c r="V39" s="10">
        <v>3</v>
      </c>
      <c r="W39" s="13">
        <v>6</v>
      </c>
      <c r="X39" s="11">
        <v>9</v>
      </c>
      <c r="Y39" s="11">
        <v>12</v>
      </c>
      <c r="Z39" s="12">
        <v>15</v>
      </c>
    </row>
    <row r="40" spans="1:26" ht="16" x14ac:dyDescent="0.2">
      <c r="A40" t="s">
        <v>133</v>
      </c>
      <c r="B40" s="4" t="s">
        <v>25</v>
      </c>
      <c r="C40" s="4" t="s">
        <v>182</v>
      </c>
      <c r="D40" s="16" t="s">
        <v>177</v>
      </c>
      <c r="E40" s="1" t="s">
        <v>111</v>
      </c>
      <c r="F40" t="s">
        <v>112</v>
      </c>
      <c r="G40" t="s">
        <v>69</v>
      </c>
      <c r="H40" s="2">
        <v>30</v>
      </c>
      <c r="I40" s="2">
        <v>5</v>
      </c>
      <c r="J40" s="21">
        <v>0</v>
      </c>
      <c r="K40" s="2">
        <v>0</v>
      </c>
      <c r="L40" s="2">
        <v>0</v>
      </c>
      <c r="M40" s="2">
        <v>0</v>
      </c>
      <c r="N40" s="2">
        <v>0</v>
      </c>
      <c r="O40" s="23">
        <f t="shared" si="4"/>
        <v>0</v>
      </c>
      <c r="P40" s="23">
        <v>0</v>
      </c>
      <c r="Q40" s="23">
        <f t="shared" si="5"/>
        <v>0</v>
      </c>
      <c r="R40" s="22">
        <f t="shared" si="6"/>
        <v>0</v>
      </c>
      <c r="T40" s="6" t="s">
        <v>130</v>
      </c>
      <c r="U40" s="17">
        <v>2</v>
      </c>
      <c r="V40" s="14">
        <v>2</v>
      </c>
      <c r="W40" s="13">
        <v>4</v>
      </c>
      <c r="X40" s="13">
        <v>6</v>
      </c>
      <c r="Y40" s="11">
        <v>8</v>
      </c>
      <c r="Z40" s="11">
        <v>10</v>
      </c>
    </row>
    <row r="41" spans="1:26" ht="16" x14ac:dyDescent="0.2">
      <c r="A41" t="s">
        <v>133</v>
      </c>
      <c r="B41" s="4" t="s">
        <v>22</v>
      </c>
      <c r="C41" s="4" t="s">
        <v>182</v>
      </c>
      <c r="D41" s="16" t="s">
        <v>177</v>
      </c>
      <c r="E41" s="1" t="s">
        <v>111</v>
      </c>
      <c r="F41" t="s">
        <v>112</v>
      </c>
      <c r="G41" t="s">
        <v>70</v>
      </c>
      <c r="H41" s="2">
        <v>30</v>
      </c>
      <c r="I41" s="2">
        <v>5</v>
      </c>
      <c r="J41" s="21">
        <v>0</v>
      </c>
      <c r="K41" s="2">
        <v>0</v>
      </c>
      <c r="L41" s="2">
        <v>0</v>
      </c>
      <c r="M41" s="2">
        <v>0</v>
      </c>
      <c r="N41" s="2">
        <v>0</v>
      </c>
      <c r="O41" s="23">
        <f t="shared" si="4"/>
        <v>0</v>
      </c>
      <c r="P41" s="23">
        <v>0</v>
      </c>
      <c r="Q41" s="23">
        <f t="shared" si="5"/>
        <v>0</v>
      </c>
      <c r="R41" s="22">
        <f t="shared" si="6"/>
        <v>0</v>
      </c>
      <c r="T41" s="6" t="s">
        <v>131</v>
      </c>
      <c r="U41" s="17">
        <v>1</v>
      </c>
      <c r="V41" s="14">
        <v>1</v>
      </c>
      <c r="W41" s="15">
        <v>2</v>
      </c>
      <c r="X41" s="13">
        <v>3</v>
      </c>
      <c r="Y41" s="11">
        <v>4</v>
      </c>
      <c r="Z41" s="11">
        <v>5</v>
      </c>
    </row>
    <row r="42" spans="1:26" ht="16" x14ac:dyDescent="0.2">
      <c r="A42" t="s">
        <v>133</v>
      </c>
      <c r="B42" s="4" t="s">
        <v>17</v>
      </c>
      <c r="C42" s="4" t="s">
        <v>182</v>
      </c>
      <c r="D42" s="16" t="s">
        <v>177</v>
      </c>
      <c r="E42" s="1" t="s">
        <v>66</v>
      </c>
      <c r="F42" t="s">
        <v>109</v>
      </c>
      <c r="G42" t="s">
        <v>110</v>
      </c>
      <c r="H42" s="2">
        <v>21</v>
      </c>
      <c r="I42" s="2">
        <v>4</v>
      </c>
      <c r="J42" s="21">
        <v>0</v>
      </c>
      <c r="K42" s="2">
        <v>0</v>
      </c>
      <c r="L42" s="2">
        <v>0</v>
      </c>
      <c r="M42" s="2">
        <v>0</v>
      </c>
      <c r="N42" s="2">
        <v>0</v>
      </c>
      <c r="O42" s="23">
        <f t="shared" si="4"/>
        <v>0</v>
      </c>
      <c r="P42" s="23">
        <v>0</v>
      </c>
      <c r="Q42" s="23">
        <f t="shared" si="5"/>
        <v>0</v>
      </c>
      <c r="R42" s="22">
        <f t="shared" si="6"/>
        <v>0</v>
      </c>
    </row>
    <row r="43" spans="1:26" ht="16" x14ac:dyDescent="0.2">
      <c r="A43" t="s">
        <v>133</v>
      </c>
      <c r="B43" s="4" t="s">
        <v>18</v>
      </c>
      <c r="C43" s="4" t="s">
        <v>182</v>
      </c>
      <c r="D43" s="16" t="s">
        <v>178</v>
      </c>
      <c r="E43" s="1" t="s">
        <v>105</v>
      </c>
      <c r="F43" t="s">
        <v>106</v>
      </c>
      <c r="G43" t="s">
        <v>83</v>
      </c>
      <c r="H43" s="2">
        <v>20</v>
      </c>
      <c r="I43" s="2">
        <v>5</v>
      </c>
      <c r="J43" s="21">
        <v>0</v>
      </c>
      <c r="K43" s="2">
        <v>0</v>
      </c>
      <c r="L43" s="2">
        <v>0</v>
      </c>
      <c r="M43" s="2">
        <v>0</v>
      </c>
      <c r="N43" s="2">
        <v>0</v>
      </c>
      <c r="O43" s="23">
        <f t="shared" si="4"/>
        <v>0</v>
      </c>
      <c r="P43" s="23">
        <v>0</v>
      </c>
      <c r="Q43" s="23">
        <f t="shared" si="5"/>
        <v>0</v>
      </c>
      <c r="R43" s="22">
        <f t="shared" si="6"/>
        <v>0</v>
      </c>
    </row>
    <row r="44" spans="1:26" ht="16" x14ac:dyDescent="0.2">
      <c r="A44" t="s">
        <v>133</v>
      </c>
      <c r="B44" s="4" t="s">
        <v>18</v>
      </c>
      <c r="C44" s="4" t="s">
        <v>182</v>
      </c>
      <c r="D44" s="16" t="s">
        <v>181</v>
      </c>
      <c r="E44" s="1" t="s">
        <v>84</v>
      </c>
      <c r="F44" t="s">
        <v>85</v>
      </c>
      <c r="G44" t="s">
        <v>86</v>
      </c>
      <c r="H44" s="2">
        <v>7</v>
      </c>
      <c r="I44" s="2">
        <v>4</v>
      </c>
      <c r="J44" s="21">
        <v>0</v>
      </c>
      <c r="K44" s="2">
        <v>0</v>
      </c>
      <c r="L44" s="2">
        <v>0</v>
      </c>
      <c r="M44" s="2">
        <v>0</v>
      </c>
      <c r="N44" s="2">
        <v>0</v>
      </c>
      <c r="O44" s="23">
        <f t="shared" si="4"/>
        <v>0</v>
      </c>
      <c r="P44" s="23">
        <v>0</v>
      </c>
      <c r="Q44" s="23">
        <f t="shared" si="5"/>
        <v>0</v>
      </c>
      <c r="R44" s="22">
        <f t="shared" si="6"/>
        <v>0</v>
      </c>
    </row>
    <row r="45" spans="1:26" ht="16" x14ac:dyDescent="0.2">
      <c r="A45" t="s">
        <v>118</v>
      </c>
      <c r="B45" s="4" t="s">
        <v>6</v>
      </c>
      <c r="C45" s="4" t="s">
        <v>183</v>
      </c>
      <c r="D45" s="16" t="s">
        <v>154</v>
      </c>
      <c r="E45" s="1" t="s">
        <v>33</v>
      </c>
      <c r="F45" t="s">
        <v>34</v>
      </c>
      <c r="G45" t="s">
        <v>35</v>
      </c>
      <c r="H45" s="2">
        <v>140</v>
      </c>
      <c r="I45" s="2">
        <v>8</v>
      </c>
      <c r="J45" s="21">
        <f t="shared" ref="J45:J50" si="7">1550/L45</f>
        <v>172.22222222222223</v>
      </c>
      <c r="K45" s="2">
        <v>1.39</v>
      </c>
      <c r="L45" s="2">
        <v>9</v>
      </c>
      <c r="M45" s="2">
        <v>2</v>
      </c>
      <c r="N45" s="2">
        <v>210.87</v>
      </c>
      <c r="O45" s="23">
        <f t="shared" si="4"/>
        <v>32.509999999999991</v>
      </c>
      <c r="P45" s="23">
        <v>178.36</v>
      </c>
      <c r="Q45" s="23">
        <f t="shared" si="5"/>
        <v>1060</v>
      </c>
      <c r="R45" s="22">
        <f t="shared" si="6"/>
        <v>1270.8699999999999</v>
      </c>
    </row>
    <row r="46" spans="1:26" ht="16" x14ac:dyDescent="0.2">
      <c r="A46" t="s">
        <v>132</v>
      </c>
      <c r="B46" s="4" t="s">
        <v>12</v>
      </c>
      <c r="C46" s="4" t="s">
        <v>183</v>
      </c>
      <c r="D46" s="16" t="s">
        <v>180</v>
      </c>
      <c r="E46" s="1" t="s">
        <v>94</v>
      </c>
      <c r="F46" t="s">
        <v>95</v>
      </c>
      <c r="G46" t="s">
        <v>96</v>
      </c>
      <c r="H46" s="2">
        <v>112</v>
      </c>
      <c r="I46" s="2">
        <v>5</v>
      </c>
      <c r="J46" s="21">
        <f t="shared" si="7"/>
        <v>775</v>
      </c>
      <c r="K46" s="2">
        <v>1.25</v>
      </c>
      <c r="L46" s="2">
        <v>2</v>
      </c>
      <c r="M46" s="2">
        <v>1</v>
      </c>
      <c r="N46" s="2">
        <v>69.86</v>
      </c>
      <c r="O46" s="23">
        <f t="shared" si="4"/>
        <v>69.86</v>
      </c>
      <c r="P46" s="23">
        <v>0</v>
      </c>
      <c r="Q46" s="23">
        <f t="shared" si="5"/>
        <v>530</v>
      </c>
      <c r="R46" s="22">
        <f t="shared" si="6"/>
        <v>599.86</v>
      </c>
    </row>
    <row r="47" spans="1:26" ht="32" x14ac:dyDescent="0.2">
      <c r="A47" t="s">
        <v>132</v>
      </c>
      <c r="B47" s="4" t="s">
        <v>135</v>
      </c>
      <c r="C47" s="4" t="s">
        <v>183</v>
      </c>
      <c r="D47" s="16" t="s">
        <v>179</v>
      </c>
      <c r="E47" s="1" t="s">
        <v>90</v>
      </c>
      <c r="F47" t="s">
        <v>91</v>
      </c>
      <c r="G47" t="s">
        <v>93</v>
      </c>
      <c r="H47" s="2">
        <v>55</v>
      </c>
      <c r="I47" s="2">
        <v>5</v>
      </c>
      <c r="J47" s="21">
        <f t="shared" si="7"/>
        <v>1550</v>
      </c>
      <c r="K47" s="2">
        <v>1</v>
      </c>
      <c r="L47" s="2">
        <v>1</v>
      </c>
      <c r="M47" s="2">
        <v>1</v>
      </c>
      <c r="N47" s="2">
        <v>38.51</v>
      </c>
      <c r="O47" s="23">
        <f t="shared" si="4"/>
        <v>38.51</v>
      </c>
      <c r="P47" s="23">
        <v>0</v>
      </c>
      <c r="Q47" s="23">
        <f t="shared" si="5"/>
        <v>530</v>
      </c>
      <c r="R47" s="22">
        <f t="shared" si="6"/>
        <v>568.51</v>
      </c>
    </row>
    <row r="48" spans="1:26" ht="16" x14ac:dyDescent="0.2">
      <c r="A48" t="s">
        <v>133</v>
      </c>
      <c r="B48" s="4" t="s">
        <v>21</v>
      </c>
      <c r="C48" s="4" t="s">
        <v>183</v>
      </c>
      <c r="D48" s="16" t="s">
        <v>23</v>
      </c>
      <c r="E48" s="1" t="s">
        <v>115</v>
      </c>
      <c r="F48" t="s">
        <v>116</v>
      </c>
      <c r="G48" t="s">
        <v>117</v>
      </c>
      <c r="H48" s="2">
        <v>60</v>
      </c>
      <c r="I48" s="2">
        <v>5</v>
      </c>
      <c r="J48" s="21">
        <f t="shared" si="7"/>
        <v>775</v>
      </c>
      <c r="K48" s="2">
        <v>1.5</v>
      </c>
      <c r="L48" s="2">
        <v>2</v>
      </c>
      <c r="M48" s="2">
        <v>0</v>
      </c>
      <c r="N48" s="2">
        <v>77.03</v>
      </c>
      <c r="O48" s="23">
        <f t="shared" si="4"/>
        <v>77.03</v>
      </c>
      <c r="P48" s="23">
        <v>0</v>
      </c>
      <c r="Q48" s="23">
        <f t="shared" si="5"/>
        <v>0</v>
      </c>
      <c r="R48" s="22">
        <f t="shared" si="6"/>
        <v>77.03</v>
      </c>
    </row>
    <row r="49" spans="1:18" ht="16" x14ac:dyDescent="0.2">
      <c r="A49" t="s">
        <v>132</v>
      </c>
      <c r="B49" s="4" t="s">
        <v>10</v>
      </c>
      <c r="C49" s="4" t="s">
        <v>185</v>
      </c>
      <c r="D49" s="16" t="s">
        <v>162</v>
      </c>
      <c r="E49" s="1" t="s">
        <v>145</v>
      </c>
      <c r="F49" t="s">
        <v>52</v>
      </c>
      <c r="G49" t="s">
        <v>53</v>
      </c>
      <c r="H49" s="2">
        <v>44</v>
      </c>
      <c r="I49" s="2">
        <v>5</v>
      </c>
      <c r="J49" s="21">
        <f t="shared" si="7"/>
        <v>775</v>
      </c>
      <c r="K49" s="2">
        <v>2.5</v>
      </c>
      <c r="L49" s="2">
        <v>2</v>
      </c>
      <c r="M49" s="2">
        <v>2</v>
      </c>
      <c r="N49" s="2">
        <v>92.63</v>
      </c>
      <c r="O49" s="23">
        <f t="shared" si="4"/>
        <v>92.63</v>
      </c>
      <c r="P49" s="23">
        <v>0</v>
      </c>
      <c r="Q49" s="23">
        <f t="shared" si="5"/>
        <v>1060</v>
      </c>
      <c r="R49" s="22">
        <f t="shared" si="6"/>
        <v>1152.6300000000001</v>
      </c>
    </row>
    <row r="50" spans="1:18" ht="16" x14ac:dyDescent="0.2">
      <c r="A50" t="s">
        <v>132</v>
      </c>
      <c r="B50" s="4" t="s">
        <v>8</v>
      </c>
      <c r="C50" s="4" t="s">
        <v>185</v>
      </c>
      <c r="D50" s="16" t="s">
        <v>158</v>
      </c>
      <c r="E50" s="1" t="s">
        <v>143</v>
      </c>
      <c r="F50" t="s">
        <v>74</v>
      </c>
      <c r="G50" t="s">
        <v>75</v>
      </c>
      <c r="H50" s="2">
        <v>40</v>
      </c>
      <c r="I50" s="2">
        <v>5</v>
      </c>
      <c r="J50" s="21">
        <f t="shared" si="7"/>
        <v>1550</v>
      </c>
      <c r="K50" s="2">
        <v>2</v>
      </c>
      <c r="L50" s="2">
        <v>1</v>
      </c>
      <c r="M50" s="2">
        <v>1</v>
      </c>
      <c r="N50" s="2">
        <v>239.03</v>
      </c>
      <c r="O50" s="23">
        <f t="shared" si="4"/>
        <v>111.15</v>
      </c>
      <c r="P50" s="23">
        <v>127.88</v>
      </c>
      <c r="Q50" s="23">
        <f t="shared" si="5"/>
        <v>530</v>
      </c>
      <c r="R50" s="22">
        <f t="shared" si="6"/>
        <v>769.03</v>
      </c>
    </row>
  </sheetData>
  <autoFilter ref="A1:R50" xr:uid="{28D4EB73-3460-1947-AB20-8C90F3748579}"/>
  <mergeCells count="8">
    <mergeCell ref="T11:U12"/>
    <mergeCell ref="V11:Z11"/>
    <mergeCell ref="V1:Z1"/>
    <mergeCell ref="T1:U2"/>
    <mergeCell ref="T34:U35"/>
    <mergeCell ref="V34:Z34"/>
    <mergeCell ref="T22:U23"/>
    <mergeCell ref="V22:Z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9D8B4-C244-7A42-9A97-5985A1DE8351}">
  <dimension ref="A1:I50"/>
  <sheetViews>
    <sheetView tabSelected="1" zoomScale="110" zoomScaleNormal="110" workbookViewId="0">
      <selection activeCell="K10" sqref="K10"/>
    </sheetView>
  </sheetViews>
  <sheetFormatPr baseColWidth="10" defaultRowHeight="15" x14ac:dyDescent="0.2"/>
  <cols>
    <col min="1" max="1" width="13.33203125" bestFit="1" customWidth="1"/>
    <col min="2" max="2" width="13.5" bestFit="1" customWidth="1"/>
    <col min="3" max="3" width="32" bestFit="1" customWidth="1"/>
    <col min="4" max="4" width="4.6640625" bestFit="1" customWidth="1"/>
    <col min="9" max="9" width="10.1640625" customWidth="1"/>
  </cols>
  <sheetData>
    <row r="1" spans="1:9" ht="16" thickBot="1" x14ac:dyDescent="0.25">
      <c r="A1" s="32" t="s">
        <v>190</v>
      </c>
      <c r="B1" s="31" t="s">
        <v>27</v>
      </c>
      <c r="C1" s="31" t="s">
        <v>28</v>
      </c>
      <c r="D1" s="31" t="s">
        <v>31</v>
      </c>
    </row>
    <row r="2" spans="1:9" ht="16" thickBot="1" x14ac:dyDescent="0.25">
      <c r="A2" s="26" t="s">
        <v>214</v>
      </c>
      <c r="B2" s="25" t="s">
        <v>20</v>
      </c>
      <c r="C2" s="24" t="s">
        <v>102</v>
      </c>
      <c r="D2" s="24">
        <v>150</v>
      </c>
    </row>
    <row r="3" spans="1:9" ht="16" thickBot="1" x14ac:dyDescent="0.25">
      <c r="A3" s="26" t="s">
        <v>214</v>
      </c>
      <c r="B3" s="25" t="s">
        <v>3</v>
      </c>
      <c r="C3" s="24" t="s">
        <v>220</v>
      </c>
      <c r="D3" s="24">
        <v>140</v>
      </c>
      <c r="G3" s="1"/>
      <c r="H3" s="30" t="s">
        <v>219</v>
      </c>
      <c r="I3" s="29" t="s">
        <v>218</v>
      </c>
    </row>
    <row r="4" spans="1:9" ht="16" thickBot="1" x14ac:dyDescent="0.25">
      <c r="A4" s="26" t="s">
        <v>214</v>
      </c>
      <c r="B4" s="25" t="s">
        <v>19</v>
      </c>
      <c r="C4" s="24" t="s">
        <v>217</v>
      </c>
      <c r="D4" s="24">
        <v>105</v>
      </c>
      <c r="G4" s="28" t="s">
        <v>184</v>
      </c>
      <c r="H4" s="27">
        <v>90</v>
      </c>
      <c r="I4" s="27">
        <v>6</v>
      </c>
    </row>
    <row r="5" spans="1:9" ht="16" thickBot="1" x14ac:dyDescent="0.25">
      <c r="A5" s="26" t="s">
        <v>214</v>
      </c>
      <c r="B5" s="25" t="s">
        <v>138</v>
      </c>
      <c r="C5" s="24" t="s">
        <v>216</v>
      </c>
      <c r="D5" s="24">
        <v>72</v>
      </c>
      <c r="G5" s="28" t="s">
        <v>215</v>
      </c>
      <c r="H5" s="27">
        <v>99.165999999999997</v>
      </c>
      <c r="I5" s="27">
        <v>6</v>
      </c>
    </row>
    <row r="6" spans="1:9" ht="16" thickBot="1" x14ac:dyDescent="0.25">
      <c r="A6" s="26" t="s">
        <v>214</v>
      </c>
      <c r="B6" s="25" t="s">
        <v>203</v>
      </c>
      <c r="C6" s="24" t="s">
        <v>60</v>
      </c>
      <c r="D6" s="24">
        <v>64</v>
      </c>
      <c r="G6" s="28" t="s">
        <v>183</v>
      </c>
      <c r="H6" s="27">
        <v>84.4</v>
      </c>
      <c r="I6" s="27">
        <v>5</v>
      </c>
    </row>
    <row r="7" spans="1:9" ht="16" thickBot="1" x14ac:dyDescent="0.25">
      <c r="A7" s="26" t="s">
        <v>214</v>
      </c>
      <c r="B7" s="25" t="s">
        <v>213</v>
      </c>
      <c r="C7" s="24" t="s">
        <v>212</v>
      </c>
      <c r="D7" s="24">
        <v>64</v>
      </c>
      <c r="G7" s="28" t="s">
        <v>182</v>
      </c>
      <c r="H7" s="27">
        <v>34.43</v>
      </c>
      <c r="I7" s="27">
        <v>28</v>
      </c>
    </row>
    <row r="8" spans="1:9" ht="16" thickBot="1" x14ac:dyDescent="0.25">
      <c r="A8" s="26" t="s">
        <v>208</v>
      </c>
      <c r="B8" s="25" t="s">
        <v>211</v>
      </c>
      <c r="C8" s="24" t="s">
        <v>33</v>
      </c>
      <c r="D8" s="24">
        <v>140</v>
      </c>
      <c r="G8" s="28" t="s">
        <v>210</v>
      </c>
      <c r="H8" s="27">
        <v>24.3</v>
      </c>
      <c r="I8" s="27">
        <v>4</v>
      </c>
    </row>
    <row r="9" spans="1:9" ht="16" thickBot="1" x14ac:dyDescent="0.25">
      <c r="A9" s="26" t="s">
        <v>208</v>
      </c>
      <c r="B9" s="25" t="s">
        <v>209</v>
      </c>
      <c r="C9" s="24" t="s">
        <v>94</v>
      </c>
      <c r="D9" s="24">
        <v>112</v>
      </c>
    </row>
    <row r="10" spans="1:9" ht="16" thickBot="1" x14ac:dyDescent="0.25">
      <c r="A10" s="26" t="s">
        <v>208</v>
      </c>
      <c r="B10" s="25" t="s">
        <v>23</v>
      </c>
      <c r="C10" s="24" t="s">
        <v>115</v>
      </c>
      <c r="D10" s="24">
        <v>60</v>
      </c>
    </row>
    <row r="11" spans="1:9" ht="16" thickBot="1" x14ac:dyDescent="0.25">
      <c r="A11" s="26" t="s">
        <v>208</v>
      </c>
      <c r="B11" s="25" t="s">
        <v>207</v>
      </c>
      <c r="C11" s="24" t="s">
        <v>90</v>
      </c>
      <c r="D11" s="24">
        <v>55</v>
      </c>
    </row>
    <row r="12" spans="1:9" ht="16" thickBot="1" x14ac:dyDescent="0.25">
      <c r="A12" s="26" t="s">
        <v>208</v>
      </c>
      <c r="B12" s="25" t="s">
        <v>207</v>
      </c>
      <c r="C12" s="24" t="s">
        <v>90</v>
      </c>
      <c r="D12" s="24">
        <v>55</v>
      </c>
    </row>
    <row r="13" spans="1:9" ht="16" thickBot="1" x14ac:dyDescent="0.25">
      <c r="A13" s="26" t="s">
        <v>199</v>
      </c>
      <c r="B13" s="25" t="s">
        <v>200</v>
      </c>
      <c r="C13" s="24" t="s">
        <v>206</v>
      </c>
      <c r="D13" s="24">
        <v>135</v>
      </c>
    </row>
    <row r="14" spans="1:9" ht="16" thickBot="1" x14ac:dyDescent="0.25">
      <c r="A14" s="26" t="s">
        <v>199</v>
      </c>
      <c r="B14" s="25" t="s">
        <v>200</v>
      </c>
      <c r="C14" s="24" t="s">
        <v>206</v>
      </c>
      <c r="D14" s="24">
        <v>90</v>
      </c>
    </row>
    <row r="15" spans="1:9" ht="16" thickBot="1" x14ac:dyDescent="0.25">
      <c r="A15" s="26" t="s">
        <v>199</v>
      </c>
      <c r="B15" s="25" t="s">
        <v>203</v>
      </c>
      <c r="C15" s="24" t="s">
        <v>60</v>
      </c>
      <c r="D15" s="24">
        <v>72</v>
      </c>
    </row>
    <row r="16" spans="1:9" ht="16" thickBot="1" x14ac:dyDescent="0.25">
      <c r="A16" s="26" t="s">
        <v>199</v>
      </c>
      <c r="B16" s="25" t="s">
        <v>203</v>
      </c>
      <c r="C16" s="24" t="s">
        <v>57</v>
      </c>
      <c r="D16" s="24">
        <v>56</v>
      </c>
    </row>
    <row r="17" spans="1:4" ht="16" thickBot="1" x14ac:dyDescent="0.25">
      <c r="A17" s="26" t="s">
        <v>199</v>
      </c>
      <c r="B17" s="25" t="s">
        <v>200</v>
      </c>
      <c r="C17" s="24" t="s">
        <v>206</v>
      </c>
      <c r="D17" s="24">
        <v>54</v>
      </c>
    </row>
    <row r="18" spans="1:4" ht="16" thickBot="1" x14ac:dyDescent="0.25">
      <c r="A18" s="26" t="s">
        <v>199</v>
      </c>
      <c r="B18" s="25" t="s">
        <v>203</v>
      </c>
      <c r="C18" s="24" t="s">
        <v>57</v>
      </c>
      <c r="D18" s="24">
        <v>48</v>
      </c>
    </row>
    <row r="19" spans="1:4" ht="16" thickBot="1" x14ac:dyDescent="0.25">
      <c r="A19" s="26" t="s">
        <v>199</v>
      </c>
      <c r="B19" s="25" t="s">
        <v>200</v>
      </c>
      <c r="C19" s="24" t="s">
        <v>66</v>
      </c>
      <c r="D19" s="24">
        <v>48</v>
      </c>
    </row>
    <row r="20" spans="1:4" ht="16" thickBot="1" x14ac:dyDescent="0.25">
      <c r="A20" s="26" t="s">
        <v>199</v>
      </c>
      <c r="B20" s="25" t="s">
        <v>205</v>
      </c>
      <c r="C20" s="24" t="s">
        <v>204</v>
      </c>
      <c r="D20" s="24">
        <v>44</v>
      </c>
    </row>
    <row r="21" spans="1:4" ht="16" thickBot="1" x14ac:dyDescent="0.25">
      <c r="A21" s="26" t="s">
        <v>199</v>
      </c>
      <c r="B21" s="25" t="s">
        <v>200</v>
      </c>
      <c r="C21" s="24" t="s">
        <v>81</v>
      </c>
      <c r="D21" s="24">
        <v>40</v>
      </c>
    </row>
    <row r="22" spans="1:4" ht="16" thickBot="1" x14ac:dyDescent="0.25">
      <c r="A22" s="26" t="s">
        <v>199</v>
      </c>
      <c r="B22" s="25" t="s">
        <v>200</v>
      </c>
      <c r="C22" s="24" t="s">
        <v>81</v>
      </c>
      <c r="D22" s="24">
        <v>36</v>
      </c>
    </row>
    <row r="23" spans="1:4" ht="16" thickBot="1" x14ac:dyDescent="0.25">
      <c r="A23" s="26" t="s">
        <v>199</v>
      </c>
      <c r="B23" s="25" t="s">
        <v>200</v>
      </c>
      <c r="C23" s="24" t="s">
        <v>81</v>
      </c>
      <c r="D23" s="24">
        <v>36</v>
      </c>
    </row>
    <row r="24" spans="1:4" ht="16" thickBot="1" x14ac:dyDescent="0.25">
      <c r="A24" s="26" t="s">
        <v>199</v>
      </c>
      <c r="B24" s="25" t="s">
        <v>203</v>
      </c>
      <c r="C24" s="24" t="s">
        <v>57</v>
      </c>
      <c r="D24" s="24">
        <v>36</v>
      </c>
    </row>
    <row r="25" spans="1:4" ht="16" thickBot="1" x14ac:dyDescent="0.25">
      <c r="A25" s="26" t="s">
        <v>199</v>
      </c>
      <c r="B25" s="25" t="s">
        <v>203</v>
      </c>
      <c r="C25" s="24" t="s">
        <v>202</v>
      </c>
      <c r="D25" s="24">
        <v>32</v>
      </c>
    </row>
    <row r="26" spans="1:4" ht="16" thickBot="1" x14ac:dyDescent="0.25">
      <c r="A26" s="26" t="s">
        <v>199</v>
      </c>
      <c r="B26" s="25" t="s">
        <v>200</v>
      </c>
      <c r="C26" s="24" t="s">
        <v>111</v>
      </c>
      <c r="D26" s="24">
        <v>30</v>
      </c>
    </row>
    <row r="27" spans="1:4" ht="16" thickBot="1" x14ac:dyDescent="0.25">
      <c r="A27" s="26" t="s">
        <v>199</v>
      </c>
      <c r="B27" s="25" t="s">
        <v>200</v>
      </c>
      <c r="C27" s="24" t="s">
        <v>111</v>
      </c>
      <c r="D27" s="24">
        <v>30</v>
      </c>
    </row>
    <row r="28" spans="1:4" ht="16" thickBot="1" x14ac:dyDescent="0.25">
      <c r="A28" s="26" t="s">
        <v>199</v>
      </c>
      <c r="B28" s="25" t="s">
        <v>200</v>
      </c>
      <c r="C28" s="24" t="s">
        <v>66</v>
      </c>
      <c r="D28" s="24">
        <v>28</v>
      </c>
    </row>
    <row r="29" spans="1:4" ht="16" thickBot="1" x14ac:dyDescent="0.25">
      <c r="A29" s="26" t="s">
        <v>199</v>
      </c>
      <c r="B29" s="25" t="s">
        <v>198</v>
      </c>
      <c r="C29" s="24" t="s">
        <v>84</v>
      </c>
      <c r="D29" s="24">
        <v>22</v>
      </c>
    </row>
    <row r="30" spans="1:4" ht="16" thickBot="1" x14ac:dyDescent="0.25">
      <c r="A30" s="26" t="s">
        <v>199</v>
      </c>
      <c r="B30" s="25" t="s">
        <v>200</v>
      </c>
      <c r="C30" s="24" t="s">
        <v>66</v>
      </c>
      <c r="D30" s="24">
        <v>21</v>
      </c>
    </row>
    <row r="31" spans="1:4" ht="16" thickBot="1" x14ac:dyDescent="0.25">
      <c r="A31" s="26" t="s">
        <v>199</v>
      </c>
      <c r="B31" s="25" t="s">
        <v>201</v>
      </c>
      <c r="C31" s="24" t="s">
        <v>105</v>
      </c>
      <c r="D31" s="24">
        <v>20</v>
      </c>
    </row>
    <row r="32" spans="1:4" ht="16" thickBot="1" x14ac:dyDescent="0.25">
      <c r="A32" s="26" t="s">
        <v>199</v>
      </c>
      <c r="B32" s="25" t="s">
        <v>9</v>
      </c>
      <c r="C32" s="24" t="s">
        <v>54</v>
      </c>
      <c r="D32" s="24">
        <v>20</v>
      </c>
    </row>
    <row r="33" spans="1:4" ht="16" thickBot="1" x14ac:dyDescent="0.25">
      <c r="A33" s="26" t="s">
        <v>199</v>
      </c>
      <c r="B33" s="25" t="s">
        <v>200</v>
      </c>
      <c r="C33" s="24" t="s">
        <v>68</v>
      </c>
      <c r="D33" s="24">
        <v>16</v>
      </c>
    </row>
    <row r="34" spans="1:4" ht="16" thickBot="1" x14ac:dyDescent="0.25">
      <c r="A34" s="26" t="s">
        <v>199</v>
      </c>
      <c r="B34" s="25" t="s">
        <v>200</v>
      </c>
      <c r="C34" s="24" t="s">
        <v>68</v>
      </c>
      <c r="D34" s="24">
        <v>8</v>
      </c>
    </row>
    <row r="35" spans="1:4" ht="16" thickBot="1" x14ac:dyDescent="0.25">
      <c r="A35" s="26" t="s">
        <v>199</v>
      </c>
      <c r="B35" s="25" t="s">
        <v>198</v>
      </c>
      <c r="C35" s="24" t="s">
        <v>84</v>
      </c>
      <c r="D35" s="24">
        <v>7</v>
      </c>
    </row>
    <row r="36" spans="1:4" ht="16" thickBot="1" x14ac:dyDescent="0.25">
      <c r="A36" s="26" t="s">
        <v>199</v>
      </c>
      <c r="B36" s="25" t="s">
        <v>198</v>
      </c>
      <c r="C36" s="24" t="s">
        <v>84</v>
      </c>
      <c r="D36" s="24">
        <v>7</v>
      </c>
    </row>
    <row r="37" spans="1:4" ht="16" thickBot="1" x14ac:dyDescent="0.25">
      <c r="A37" s="26" t="s">
        <v>199</v>
      </c>
      <c r="B37" s="25" t="s">
        <v>198</v>
      </c>
      <c r="C37" s="24" t="s">
        <v>84</v>
      </c>
      <c r="D37" s="24">
        <v>7</v>
      </c>
    </row>
    <row r="38" spans="1:4" ht="16" thickBot="1" x14ac:dyDescent="0.25">
      <c r="A38" s="26" t="s">
        <v>199</v>
      </c>
      <c r="B38" s="25" t="s">
        <v>198</v>
      </c>
      <c r="C38" s="24" t="s">
        <v>84</v>
      </c>
      <c r="D38" s="24">
        <v>7</v>
      </c>
    </row>
    <row r="39" spans="1:4" ht="16" thickBot="1" x14ac:dyDescent="0.25">
      <c r="A39" s="26" t="s">
        <v>199</v>
      </c>
      <c r="B39" s="25" t="s">
        <v>198</v>
      </c>
      <c r="C39" s="24" t="s">
        <v>84</v>
      </c>
      <c r="D39" s="24">
        <v>7</v>
      </c>
    </row>
    <row r="40" spans="1:4" ht="16" thickBot="1" x14ac:dyDescent="0.25">
      <c r="A40" s="26" t="s">
        <v>199</v>
      </c>
      <c r="B40" s="25" t="s">
        <v>198</v>
      </c>
      <c r="C40" s="24" t="s">
        <v>84</v>
      </c>
      <c r="D40" s="24">
        <v>7</v>
      </c>
    </row>
    <row r="41" spans="1:4" ht="16" thickBot="1" x14ac:dyDescent="0.25">
      <c r="A41" s="26" t="s">
        <v>194</v>
      </c>
      <c r="B41" s="25" t="s">
        <v>2</v>
      </c>
      <c r="C41" s="24" t="s">
        <v>197</v>
      </c>
      <c r="D41" s="24">
        <v>180</v>
      </c>
    </row>
    <row r="42" spans="1:4" ht="16" thickBot="1" x14ac:dyDescent="0.25">
      <c r="A42" s="26" t="s">
        <v>194</v>
      </c>
      <c r="B42" s="25" t="s">
        <v>1</v>
      </c>
      <c r="C42" s="24" t="s">
        <v>197</v>
      </c>
      <c r="D42" s="24">
        <v>140</v>
      </c>
    </row>
    <row r="43" spans="1:4" ht="16" thickBot="1" x14ac:dyDescent="0.25">
      <c r="A43" s="26" t="s">
        <v>194</v>
      </c>
      <c r="B43" s="25" t="s">
        <v>184</v>
      </c>
      <c r="C43" s="24" t="s">
        <v>71</v>
      </c>
      <c r="D43" s="24">
        <v>72</v>
      </c>
    </row>
    <row r="44" spans="1:4" ht="16" thickBot="1" x14ac:dyDescent="0.25">
      <c r="A44" s="26" t="s">
        <v>194</v>
      </c>
      <c r="B44" s="25" t="s">
        <v>184</v>
      </c>
      <c r="C44" s="24" t="s">
        <v>45</v>
      </c>
      <c r="D44" s="24">
        <v>72</v>
      </c>
    </row>
    <row r="45" spans="1:4" ht="16" thickBot="1" x14ac:dyDescent="0.25">
      <c r="A45" s="26" t="s">
        <v>194</v>
      </c>
      <c r="B45" s="25" t="s">
        <v>196</v>
      </c>
      <c r="C45" s="24" t="s">
        <v>195</v>
      </c>
      <c r="D45" s="24">
        <v>40</v>
      </c>
    </row>
    <row r="46" spans="1:4" ht="16" thickBot="1" x14ac:dyDescent="0.25">
      <c r="A46" s="26" t="s">
        <v>194</v>
      </c>
      <c r="B46" s="25" t="s">
        <v>193</v>
      </c>
      <c r="C46" s="24" t="s">
        <v>87</v>
      </c>
      <c r="D46" s="24">
        <v>36</v>
      </c>
    </row>
    <row r="47" spans="1:4" ht="16" thickBot="1" x14ac:dyDescent="0.25">
      <c r="A47" s="26" t="s">
        <v>27</v>
      </c>
      <c r="B47" s="25" t="s">
        <v>192</v>
      </c>
      <c r="C47" s="24" t="s">
        <v>50</v>
      </c>
      <c r="D47" s="24">
        <v>35.200000000000003</v>
      </c>
    </row>
    <row r="48" spans="1:4" ht="16" thickBot="1" x14ac:dyDescent="0.25">
      <c r="A48" s="26" t="s">
        <v>27</v>
      </c>
      <c r="B48" s="25" t="s">
        <v>5</v>
      </c>
      <c r="C48" s="24" t="s">
        <v>42</v>
      </c>
      <c r="D48" s="24">
        <v>30</v>
      </c>
    </row>
    <row r="49" spans="1:4" ht="16" thickBot="1" x14ac:dyDescent="0.25">
      <c r="A49" s="26" t="s">
        <v>27</v>
      </c>
      <c r="B49" s="25" t="s">
        <v>191</v>
      </c>
      <c r="C49" s="24" t="s">
        <v>76</v>
      </c>
      <c r="D49" s="24">
        <v>18</v>
      </c>
    </row>
    <row r="50" spans="1:4" ht="16" thickBot="1" x14ac:dyDescent="0.25">
      <c r="A50" s="26" t="s">
        <v>27</v>
      </c>
      <c r="B50" s="25" t="s">
        <v>191</v>
      </c>
      <c r="C50" s="24" t="s">
        <v>79</v>
      </c>
      <c r="D50" s="24">
        <v>14</v>
      </c>
    </row>
  </sheetData>
  <autoFilter ref="A1:D1" xr:uid="{417D9F33-9C6E-E048-8FCB-454E90D51710}">
    <sortState xmlns:xlrd2="http://schemas.microsoft.com/office/spreadsheetml/2017/richdata2" ref="A2:D50">
      <sortCondition descending="1" ref="A1:A50"/>
    </sortState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ODM</vt:lpstr>
      <vt:lpstr>VALORI</vt:lpstr>
      <vt:lpstr>CRITICITA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Mogni Alberto</dc:creator>
  <cp:lastModifiedBy>Microsoft Office User</cp:lastModifiedBy>
  <dcterms:created xsi:type="dcterms:W3CDTF">2023-07-27T13:57:19Z</dcterms:created>
  <dcterms:modified xsi:type="dcterms:W3CDTF">2023-09-13T21:45:16Z</dcterms:modified>
</cp:coreProperties>
</file>